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essandria1.unitn.it\shares1\DDSS-Internazionale\_DOPPIA LAUREA\ATENEI PARTNER\Accordi DL attivi\USATU - LM Informatica\"/>
    </mc:Choice>
  </mc:AlternateContent>
  <bookViews>
    <workbookView xWindow="0" yWindow="0" windowWidth="20490" windowHeight="5550"/>
  </bookViews>
  <sheets>
    <sheet name="UNITN-USATU(IS)" sheetId="6" r:id="rId1"/>
    <sheet name="UNITN-USATU(CSSec)" sheetId="7" r:id="rId2"/>
    <sheet name="UNITN-USATU(Data analysis)" sheetId="8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4" i="8" l="1"/>
  <c r="O26" i="8" l="1"/>
  <c r="O41" i="8" l="1"/>
  <c r="F41" i="8"/>
  <c r="O37" i="8"/>
  <c r="F37" i="8"/>
  <c r="F35" i="8"/>
  <c r="F26" i="8"/>
  <c r="U23" i="8"/>
  <c r="O19" i="8"/>
  <c r="F19" i="8"/>
  <c r="O14" i="8"/>
  <c r="F14" i="8"/>
  <c r="U9" i="8"/>
  <c r="U8" i="8"/>
  <c r="U7" i="8"/>
  <c r="U6" i="8"/>
  <c r="O5" i="8"/>
  <c r="F5" i="8"/>
  <c r="F44" i="8" l="1"/>
  <c r="U17" i="8"/>
  <c r="U21" i="8"/>
  <c r="O44" i="8"/>
  <c r="U22" i="8"/>
  <c r="U6" i="7"/>
  <c r="U9" i="7"/>
  <c r="U7" i="7"/>
  <c r="U21" i="7" s="1"/>
  <c r="U23" i="7"/>
  <c r="U8" i="7"/>
  <c r="S23" i="6"/>
  <c r="S21" i="6"/>
  <c r="S6" i="6"/>
  <c r="S22" i="6" s="1"/>
  <c r="S9" i="6"/>
  <c r="S17" i="6" l="1"/>
  <c r="U17" i="7"/>
  <c r="U22" i="7"/>
  <c r="O41" i="7" l="1"/>
  <c r="O37" i="7"/>
  <c r="O35" i="7"/>
  <c r="O26" i="7"/>
  <c r="O19" i="7"/>
  <c r="O14" i="7"/>
  <c r="O5" i="7"/>
  <c r="O44" i="7" s="1"/>
  <c r="F41" i="7"/>
  <c r="F37" i="7"/>
  <c r="F5" i="7"/>
  <c r="F14" i="7"/>
  <c r="F19" i="7"/>
  <c r="F26" i="7"/>
  <c r="F35" i="7"/>
  <c r="F44" i="7" l="1"/>
  <c r="O54" i="6"/>
  <c r="O51" i="6"/>
  <c r="O46" i="6"/>
  <c r="O37" i="6"/>
  <c r="O32" i="6"/>
  <c r="O26" i="6"/>
  <c r="O21" i="6"/>
  <c r="O15" i="6"/>
  <c r="F54" i="6"/>
  <c r="F51" i="6"/>
  <c r="F46" i="6"/>
  <c r="F37" i="6"/>
  <c r="F32" i="6"/>
  <c r="F26" i="6"/>
  <c r="F21" i="6"/>
  <c r="F15" i="6"/>
  <c r="F5" i="6"/>
  <c r="F58" i="6" l="1"/>
  <c r="O5" i="6"/>
  <c r="O58" i="6" s="1"/>
</calcChain>
</file>

<file path=xl/sharedStrings.xml><?xml version="1.0" encoding="utf-8"?>
<sst xmlns="http://schemas.openxmlformats.org/spreadsheetml/2006/main" count="700" uniqueCount="164">
  <si>
    <t>ING-INF/05</t>
  </si>
  <si>
    <t>ING-INF/03</t>
  </si>
  <si>
    <t>ING-INF/01</t>
  </si>
  <si>
    <t>SECS-P/10</t>
  </si>
  <si>
    <t xml:space="preserve">145761 - Innovation and Business in ICT </t>
  </si>
  <si>
    <t>145300 – Concurrency</t>
  </si>
  <si>
    <t>145062 - Machine learning</t>
  </si>
  <si>
    <t xml:space="preserve">145611  - Computer Vision and Multimedia Analysis </t>
  </si>
  <si>
    <t xml:space="preserve">145614 -  Multimedia Data Security </t>
  </si>
  <si>
    <t>145447 – Advanced computing architectures</t>
  </si>
  <si>
    <t xml:space="preserve">145453 - Data Mining </t>
  </si>
  <si>
    <t xml:space="preserve">145764 -  Deep learning </t>
  </si>
  <si>
    <t>145615– Intelligent Optimization for data science</t>
  </si>
  <si>
    <t>145299 - Language Understanding Systems (*)</t>
  </si>
  <si>
    <t>145323 - Privacy and Intellectual Property Rights</t>
  </si>
  <si>
    <t>145072 - Requirements Engineering</t>
  </si>
  <si>
    <t xml:space="preserve">145322 - Security Testing </t>
  </si>
  <si>
    <t>145045 - Agent-Oriented Software Engineering</t>
  </si>
  <si>
    <t>145622 - Cyber Security Risk Assessment (*)</t>
  </si>
  <si>
    <t>145065 - Network Security (*)</t>
  </si>
  <si>
    <t>145617- Distributed systems 1</t>
  </si>
  <si>
    <t>145618 - Distributed systems 2</t>
  </si>
  <si>
    <t xml:space="preserve">145321 – Cryptography </t>
  </si>
  <si>
    <t>145937 - Introduction to Computer and Network Security</t>
  </si>
  <si>
    <t>145519 - Offensive Technologies (*)</t>
  </si>
  <si>
    <t>145766 – Complexity, Cryptography and Financial Technologies (mod. 1 e mod.2)</t>
  </si>
  <si>
    <t xml:space="preserve">145459 – Participatory Design </t>
  </si>
  <si>
    <t xml:space="preserve">145396 - Formal Techniques for Cryptographic Protocol Analysis </t>
  </si>
  <si>
    <t>145301 - Project course</t>
  </si>
  <si>
    <t>145289 - Research Project</t>
  </si>
  <si>
    <t>145518 – ICT Innovation – Product Design and Development</t>
  </si>
  <si>
    <t>145091 - Technical Writing</t>
  </si>
  <si>
    <t>Year</t>
  </si>
  <si>
    <t>1 or 2</t>
  </si>
  <si>
    <t>Thesis</t>
  </si>
  <si>
    <t>Internship</t>
  </si>
  <si>
    <t>CFU</t>
  </si>
  <si>
    <t xml:space="preserve">145936 - Innovation and Entrepreneurship Basic </t>
  </si>
  <si>
    <t>145288  - Business Development Laboratory</t>
  </si>
  <si>
    <t>145455 -  ICT Innovation</t>
  </si>
  <si>
    <t>145623 - Innovation and Entrepreneurship Studies in ICT</t>
  </si>
  <si>
    <t>Philosophy</t>
  </si>
  <si>
    <t>Information Security Management</t>
  </si>
  <si>
    <t>Psychology and pedagogy</t>
  </si>
  <si>
    <t>system analysis</t>
  </si>
  <si>
    <t>Protected data-processing system</t>
  </si>
  <si>
    <t>Computer systems and special topics of physics</t>
  </si>
  <si>
    <t>Control Technology business communications and business activities</t>
  </si>
  <si>
    <t>Theoretical Foundations of Computer Security</t>
  </si>
  <si>
    <t>Expert systems integrated assessment of the security of information and telecommunication systems</t>
  </si>
  <si>
    <t>Technology of information security facilities</t>
  </si>
  <si>
    <t>scientific seminar</t>
  </si>
  <si>
    <t>Foreign language</t>
  </si>
  <si>
    <t>intelligent systems</t>
  </si>
  <si>
    <t>Theoretical foundations of management</t>
  </si>
  <si>
    <t>Game theory and operations research</t>
  </si>
  <si>
    <t>Methods of digital image processing</t>
  </si>
  <si>
    <t>Biometric security systems</t>
  </si>
  <si>
    <t>Methods of multivariate data analysis in the information security problems</t>
  </si>
  <si>
    <t>Clustering Methods for monitoring automated systems</t>
  </si>
  <si>
    <t>Concurrent programming</t>
  </si>
  <si>
    <t>physical security</t>
  </si>
  <si>
    <t>1 and 2</t>
  </si>
  <si>
    <t>Teaching practice</t>
  </si>
  <si>
    <t>Undergraduate practice</t>
  </si>
  <si>
    <t>Research work</t>
  </si>
  <si>
    <t>Preparation of Master's thesis</t>
  </si>
  <si>
    <t>Defence</t>
  </si>
  <si>
    <t>business communications management technology</t>
  </si>
  <si>
    <t>Optimization methods</t>
  </si>
  <si>
    <t>Theory and Methodology of Information Security</t>
  </si>
  <si>
    <t>Methods for analyzing information risks</t>
  </si>
  <si>
    <t>Integrated security systems of information objects</t>
  </si>
  <si>
    <t>Certification of information security systems</t>
  </si>
  <si>
    <t>Systems secure electronic document</t>
  </si>
  <si>
    <t>Protection of confidential information</t>
  </si>
  <si>
    <t>Design of modern software</t>
  </si>
  <si>
    <t>Neuro-fuzzy systems and technologies</t>
  </si>
  <si>
    <t>Technology development Web-based applications</t>
  </si>
  <si>
    <t>Developing applications for Internet</t>
  </si>
  <si>
    <t>Information-analytical security</t>
  </si>
  <si>
    <t>Intelligent data protection system</t>
  </si>
  <si>
    <t>Computer technologies in science and industry</t>
  </si>
  <si>
    <t>(parallel/hybrid) computing</t>
  </si>
  <si>
    <t>Philosophy (basic scientific methods)</t>
  </si>
  <si>
    <t>Non-IT courses</t>
  </si>
  <si>
    <t>Software engineering</t>
  </si>
  <si>
    <t>Digital signal processing, electronics, etc.</t>
  </si>
  <si>
    <t>Machine learning and data analysis</t>
  </si>
  <si>
    <t>Distributed systems</t>
  </si>
  <si>
    <t>Security</t>
  </si>
  <si>
    <t>Project-base courses</t>
  </si>
  <si>
    <t>Language skill courses</t>
  </si>
  <si>
    <t>Security&amp;Privacy</t>
  </si>
  <si>
    <t>X</t>
  </si>
  <si>
    <t>ComputerScience</t>
  </si>
  <si>
    <t>Semestr</t>
  </si>
  <si>
    <t>Course Name USATU</t>
  </si>
  <si>
    <t>Course Name UNITN</t>
  </si>
  <si>
    <t>Software Engineering</t>
  </si>
  <si>
    <t>Software engineering courses</t>
  </si>
  <si>
    <t>Machine learning</t>
  </si>
  <si>
    <t>Security courses</t>
  </si>
  <si>
    <t>security courses</t>
  </si>
  <si>
    <t>UNITN study programs</t>
  </si>
  <si>
    <t>USATU Information Security program</t>
  </si>
  <si>
    <t>Category</t>
  </si>
  <si>
    <t>INF/01</t>
  </si>
  <si>
    <t>SECS-P/08</t>
  </si>
  <si>
    <t>ING‐INF/03</t>
  </si>
  <si>
    <t>MAT/02</t>
  </si>
  <si>
    <t>INF/01
ING-INF/05</t>
  </si>
  <si>
    <t>L-LIN/12</t>
  </si>
  <si>
    <t>Computer Science</t>
  </si>
  <si>
    <t>Information processing systems</t>
  </si>
  <si>
    <t>Telecommunications</t>
  </si>
  <si>
    <t>Electronics</t>
  </si>
  <si>
    <t>Algebra</t>
  </si>
  <si>
    <t>Business Economics and Management</t>
  </si>
  <si>
    <t>Business organization</t>
  </si>
  <si>
    <t>Language and translation - English language</t>
  </si>
  <si>
    <t>Regulation:</t>
  </si>
  <si>
    <t>SECS-P/*</t>
  </si>
  <si>
    <t>INF/01 e ING-INF/05</t>
  </si>
  <si>
    <t>from legal system</t>
  </si>
  <si>
    <t>facultatives</t>
  </si>
  <si>
    <t>thesis</t>
  </si>
  <si>
    <t>internship</t>
  </si>
  <si>
    <t>M-FIL/02</t>
  </si>
  <si>
    <t>M-PSI/04</t>
  </si>
  <si>
    <t>Developmental psychology and educational psychology</t>
  </si>
  <si>
    <t>Logic and philosophy of science</t>
  </si>
  <si>
    <t>MAT/09</t>
  </si>
  <si>
    <t>Operative research</t>
  </si>
  <si>
    <t>Category legend:</t>
  </si>
  <si>
    <t>USATU IS categories</t>
  </si>
  <si>
    <t>other</t>
  </si>
  <si>
    <t>Satisfies for the UNITN ComputerScience program</t>
  </si>
  <si>
    <t>USATU CSSec program</t>
  </si>
  <si>
    <t>others</t>
  </si>
  <si>
    <t>Satisfies to the UNITN ComputerScience requirements</t>
  </si>
  <si>
    <t>USATU CFU</t>
  </si>
  <si>
    <t>extra from legal system</t>
  </si>
  <si>
    <t xml:space="preserve">X   </t>
  </si>
  <si>
    <t xml:space="preserve"> </t>
  </si>
  <si>
    <t xml:space="preserve">USATU Computer Science </t>
  </si>
  <si>
    <t>USATU Computer Science Data analysis program</t>
  </si>
  <si>
    <t>DATA SCIENCE AREA</t>
  </si>
  <si>
    <t xml:space="preserve">
System analysis</t>
  </si>
  <si>
    <t>Artificial intelligence technology</t>
  </si>
  <si>
    <t>Philosophy (logic and scientific methods)</t>
  </si>
  <si>
    <t>Business communications management technology</t>
  </si>
  <si>
    <t xml:space="preserve">
Basics of business and commercialization of research and development</t>
  </si>
  <si>
    <t>Modern numerical methods and application</t>
  </si>
  <si>
    <t>Hardware and software computer systems</t>
  </si>
  <si>
    <t>Scientific seminar</t>
  </si>
  <si>
    <t xml:space="preserve">
Methodology of Organizational Systems Research</t>
  </si>
  <si>
    <t>Information theory</t>
  </si>
  <si>
    <t>Hierarchical data models</t>
  </si>
  <si>
    <t xml:space="preserve">
Complex corporate management systems</t>
  </si>
  <si>
    <t>Web architectures</t>
  </si>
  <si>
    <t>145919 - Knowledge and Data Integration</t>
  </si>
  <si>
    <t>SECS-P/8-10</t>
  </si>
  <si>
    <t>Data Science (1 and 2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</si>
</sst>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Cambria"/>
      <family val="1"/>
    </font>
    <font>
      <sz val="10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Cambria"/>
      <family val="1"/>
    </font>
    <font>
      <sz val="8"/>
      <color indexed="8"/>
      <name val="Tahoma"/>
      <family val="2"/>
      <charset val="204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color indexed="8"/>
      <name val="Cambria"/>
      <family val="1"/>
    </font>
    <font>
      <sz val="11"/>
      <color rgb="FF222222"/>
      <name val="Arial"/>
      <family val="2"/>
    </font>
    <font>
      <b/>
      <sz val="13"/>
      <color rgb="FF000000"/>
      <name val="Arial"/>
      <family val="2"/>
      <charset val="204"/>
    </font>
    <font>
      <sz val="10"/>
      <color rgb="FF212121"/>
      <name val="Cambria"/>
      <family val="1"/>
      <charset val="204"/>
    </font>
    <font>
      <sz val="10"/>
      <color theme="1"/>
      <name val="Cambria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1" xfId="0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8" xfId="0" applyBorder="1" applyAlignment="1"/>
    <xf numFmtId="0" fontId="11" fillId="0" borderId="8" xfId="0" applyFont="1" applyBorder="1" applyAlignment="1"/>
    <xf numFmtId="0" fontId="0" fillId="0" borderId="8" xfId="0" applyBorder="1" applyAlignment="1">
      <alignment wrapText="1"/>
    </xf>
    <xf numFmtId="0" fontId="0" fillId="0" borderId="0" xfId="0" applyAlignment="1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8" xfId="0" applyFill="1" applyBorder="1" applyAlignment="1"/>
    <xf numFmtId="0" fontId="0" fillId="0" borderId="1" xfId="0" applyFill="1" applyBorder="1"/>
    <xf numFmtId="0" fontId="5" fillId="0" borderId="0" xfId="0" applyFont="1" applyFill="1"/>
    <xf numFmtId="0" fontId="11" fillId="0" borderId="8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/>
    <xf numFmtId="0" fontId="9" fillId="0" borderId="3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0" fillId="0" borderId="8" xfId="0" applyFill="1" applyBorder="1"/>
    <xf numFmtId="0" fontId="8" fillId="0" borderId="3" xfId="0" applyFont="1" applyFill="1" applyBorder="1" applyAlignment="1">
      <alignment vertical="center"/>
    </xf>
    <xf numFmtId="0" fontId="15" fillId="0" borderId="0" xfId="0" applyFont="1" applyFill="1"/>
  </cellXfs>
  <cellStyles count="2">
    <cellStyle name="Normale" xfId="0" builtinId="0"/>
    <cellStyle name="Normale 6" xfId="1"/>
  </cellStyles>
  <dxfs count="0"/>
  <tableStyles count="0" defaultTableStyle="TableStyleMedium2" defaultPivotStyle="PivotStyleLight16"/>
  <colors>
    <mruColors>
      <color rgb="FFFFFFCC"/>
      <color rgb="FFFFCC99"/>
      <color rgb="FFFFCCFF"/>
      <color rgb="FFE2EB6B"/>
      <color rgb="FFFFCC66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topLeftCell="C19" zoomScale="115" zoomScaleNormal="115" workbookViewId="0">
      <selection activeCell="J1" sqref="A1:V74"/>
    </sheetView>
  </sheetViews>
  <sheetFormatPr defaultColWidth="11.42578125" defaultRowHeight="15" x14ac:dyDescent="0.25"/>
  <cols>
    <col min="1" max="1" width="34.140625" customWidth="1"/>
    <col min="2" max="2" width="13.42578125" customWidth="1"/>
    <col min="3" max="3" width="6.7109375" customWidth="1"/>
    <col min="4" max="4" width="6.42578125" customWidth="1"/>
    <col min="5" max="5" width="8.140625" bestFit="1" customWidth="1"/>
    <col min="6" max="6" width="7" customWidth="1"/>
    <col min="7" max="7" width="16.28515625" customWidth="1"/>
    <col min="8" max="8" width="15.7109375" customWidth="1"/>
    <col min="9" max="9" width="14.140625" customWidth="1"/>
    <col min="10" max="10" width="38.28515625" customWidth="1"/>
    <col min="11" max="11" width="15.42578125" customWidth="1"/>
    <col min="12" max="12" width="4.5703125" customWidth="1"/>
    <col min="13" max="13" width="4.85546875" customWidth="1"/>
    <col min="14" max="14" width="8.5703125" customWidth="1"/>
    <col min="15" max="15" width="7.5703125" customWidth="1"/>
    <col min="17" max="17" width="11.28515625" customWidth="1"/>
    <col min="18" max="18" width="37.28515625" customWidth="1"/>
    <col min="21" max="21" width="21.5703125" customWidth="1"/>
    <col min="24" max="24" width="21.5703125" customWidth="1"/>
  </cols>
  <sheetData>
    <row r="1" spans="1:25" x14ac:dyDescent="0.25">
      <c r="A1" s="63"/>
      <c r="B1" s="63"/>
      <c r="C1" s="63"/>
      <c r="D1" s="63"/>
      <c r="E1" s="63"/>
      <c r="F1" s="63"/>
      <c r="G1" s="64" t="s">
        <v>104</v>
      </c>
      <c r="H1" s="64"/>
      <c r="I1" s="63"/>
      <c r="J1" s="65" t="s">
        <v>105</v>
      </c>
      <c r="K1" s="65"/>
      <c r="L1" s="65"/>
      <c r="M1" s="65"/>
      <c r="N1" s="65"/>
      <c r="O1" s="63"/>
      <c r="P1" s="66"/>
      <c r="Q1" s="66"/>
      <c r="R1" s="66"/>
      <c r="S1" s="66"/>
      <c r="T1" s="66"/>
      <c r="U1" s="66"/>
      <c r="V1" s="66"/>
    </row>
    <row r="2" spans="1:25" x14ac:dyDescent="0.25">
      <c r="A2" s="63"/>
      <c r="B2" s="63"/>
      <c r="C2" s="63"/>
      <c r="D2" s="63"/>
      <c r="E2" s="63"/>
      <c r="F2" s="63"/>
      <c r="G2" s="67" t="s">
        <v>95</v>
      </c>
      <c r="H2" s="67" t="s">
        <v>93</v>
      </c>
      <c r="I2" s="63"/>
      <c r="J2" s="63"/>
      <c r="K2" s="63"/>
      <c r="L2" s="63"/>
      <c r="M2" s="63"/>
      <c r="N2" s="63"/>
      <c r="O2" s="63"/>
      <c r="P2" s="66"/>
      <c r="Q2" s="66"/>
      <c r="R2" s="66"/>
      <c r="S2" s="66"/>
      <c r="T2" s="66"/>
      <c r="U2" s="66"/>
      <c r="V2" s="66"/>
    </row>
    <row r="3" spans="1:25" x14ac:dyDescent="0.25">
      <c r="A3" s="67" t="s">
        <v>98</v>
      </c>
      <c r="B3" s="67" t="s">
        <v>106</v>
      </c>
      <c r="C3" s="46" t="s">
        <v>36</v>
      </c>
      <c r="D3" s="46" t="s">
        <v>32</v>
      </c>
      <c r="E3" s="46" t="s">
        <v>96</v>
      </c>
      <c r="F3" s="67"/>
      <c r="G3" s="67"/>
      <c r="H3" s="67"/>
      <c r="I3" s="67"/>
      <c r="J3" s="67" t="s">
        <v>97</v>
      </c>
      <c r="K3" s="46" t="s">
        <v>106</v>
      </c>
      <c r="L3" s="46" t="s">
        <v>36</v>
      </c>
      <c r="M3" s="46" t="s">
        <v>32</v>
      </c>
      <c r="N3" s="44" t="s">
        <v>96</v>
      </c>
      <c r="O3" s="13"/>
      <c r="P3" s="66"/>
      <c r="Q3" s="66"/>
      <c r="R3" s="66"/>
      <c r="S3" s="66"/>
      <c r="T3" s="66"/>
      <c r="U3" s="66"/>
      <c r="V3" s="66"/>
    </row>
    <row r="4" spans="1:25" x14ac:dyDescent="0.25">
      <c r="A4" s="59" t="s">
        <v>85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7"/>
      <c r="O4" s="13"/>
      <c r="P4" s="66"/>
      <c r="Q4" s="66"/>
      <c r="R4" s="66"/>
      <c r="S4" s="66"/>
      <c r="T4" s="66"/>
      <c r="U4" s="66"/>
      <c r="V4" s="66"/>
    </row>
    <row r="5" spans="1:25" ht="25.5" x14ac:dyDescent="0.25">
      <c r="A5" s="6" t="s">
        <v>30</v>
      </c>
      <c r="B5" s="68" t="s">
        <v>107</v>
      </c>
      <c r="C5" s="8">
        <v>6</v>
      </c>
      <c r="D5" s="15">
        <v>1</v>
      </c>
      <c r="E5" s="15">
        <v>2</v>
      </c>
      <c r="F5" s="69">
        <f>SUM(C5:C12)</f>
        <v>54</v>
      </c>
      <c r="G5" s="15"/>
      <c r="H5" s="15" t="s">
        <v>94</v>
      </c>
      <c r="I5" s="13"/>
      <c r="J5" s="14" t="s">
        <v>47</v>
      </c>
      <c r="K5" s="25" t="s">
        <v>3</v>
      </c>
      <c r="L5" s="16">
        <v>2</v>
      </c>
      <c r="M5" s="16">
        <v>1</v>
      </c>
      <c r="N5" s="26">
        <v>1</v>
      </c>
      <c r="O5" s="69">
        <f>SUM(L5:L9)</f>
        <v>15</v>
      </c>
      <c r="P5" s="66"/>
      <c r="Q5" s="70" t="s">
        <v>134</v>
      </c>
      <c r="R5" s="66"/>
      <c r="S5" s="71" t="s">
        <v>141</v>
      </c>
      <c r="T5" s="66"/>
      <c r="U5" s="66"/>
      <c r="V5" s="66"/>
    </row>
    <row r="6" spans="1:25" ht="15" customHeight="1" x14ac:dyDescent="0.25">
      <c r="A6" s="6" t="s">
        <v>39</v>
      </c>
      <c r="B6" s="7" t="s">
        <v>107</v>
      </c>
      <c r="C6" s="7">
        <v>9</v>
      </c>
      <c r="D6" s="7">
        <v>1</v>
      </c>
      <c r="E6" s="7">
        <v>2</v>
      </c>
      <c r="F6" s="69"/>
      <c r="G6" s="15"/>
      <c r="H6" s="15" t="s">
        <v>94</v>
      </c>
      <c r="I6" s="13"/>
      <c r="J6" s="14" t="s">
        <v>54</v>
      </c>
      <c r="K6" s="25" t="s">
        <v>108</v>
      </c>
      <c r="L6" s="16">
        <v>4</v>
      </c>
      <c r="M6" s="16">
        <v>1</v>
      </c>
      <c r="N6" s="26">
        <v>2</v>
      </c>
      <c r="O6" s="69"/>
      <c r="P6" s="66"/>
      <c r="Q6" s="31" t="s">
        <v>107</v>
      </c>
      <c r="R6" s="72" t="s">
        <v>113</v>
      </c>
      <c r="S6" s="73">
        <f>SUM(L21,L26,L29,L32,L37:L38,L41,L42,L46:L49)</f>
        <v>59</v>
      </c>
      <c r="T6" s="66"/>
      <c r="U6" s="74" t="s">
        <v>121</v>
      </c>
      <c r="V6" s="66"/>
    </row>
    <row r="7" spans="1:25" x14ac:dyDescent="0.25">
      <c r="A7" s="11" t="s">
        <v>4</v>
      </c>
      <c r="B7" s="31" t="s">
        <v>3</v>
      </c>
      <c r="C7" s="16">
        <v>6</v>
      </c>
      <c r="D7" s="16">
        <v>1</v>
      </c>
      <c r="E7" s="16">
        <v>1</v>
      </c>
      <c r="F7" s="69"/>
      <c r="G7" s="15" t="s">
        <v>94</v>
      </c>
      <c r="H7" s="15"/>
      <c r="I7" s="13"/>
      <c r="J7" s="14" t="s">
        <v>41</v>
      </c>
      <c r="K7" s="25" t="s">
        <v>128</v>
      </c>
      <c r="L7" s="16">
        <v>3</v>
      </c>
      <c r="M7" s="16">
        <v>1</v>
      </c>
      <c r="N7" s="26">
        <v>1</v>
      </c>
      <c r="O7" s="69"/>
      <c r="P7" s="66"/>
      <c r="Q7" s="31" t="s">
        <v>3</v>
      </c>
      <c r="R7" s="75" t="s">
        <v>119</v>
      </c>
      <c r="S7" s="73">
        <v>2</v>
      </c>
      <c r="T7" s="66"/>
      <c r="U7" s="76" t="s">
        <v>95</v>
      </c>
      <c r="V7" s="76"/>
      <c r="X7" s="58" t="s">
        <v>93</v>
      </c>
      <c r="Y7" s="58"/>
    </row>
    <row r="8" spans="1:25" ht="25.5" x14ac:dyDescent="0.25">
      <c r="A8" s="9" t="s">
        <v>37</v>
      </c>
      <c r="B8" s="31" t="s">
        <v>3</v>
      </c>
      <c r="C8" s="7">
        <v>6</v>
      </c>
      <c r="D8" s="7">
        <v>1</v>
      </c>
      <c r="E8" s="7">
        <v>1</v>
      </c>
      <c r="F8" s="69"/>
      <c r="G8" s="15"/>
      <c r="H8" s="15" t="s">
        <v>94</v>
      </c>
      <c r="I8" s="13"/>
      <c r="J8" s="14" t="s">
        <v>43</v>
      </c>
      <c r="K8" s="25" t="s">
        <v>129</v>
      </c>
      <c r="L8" s="16">
        <v>2</v>
      </c>
      <c r="M8" s="16">
        <v>1</v>
      </c>
      <c r="N8" s="26">
        <v>2</v>
      </c>
      <c r="O8" s="69"/>
      <c r="P8" s="66"/>
      <c r="Q8" s="31" t="s">
        <v>108</v>
      </c>
      <c r="R8" s="75" t="s">
        <v>118</v>
      </c>
      <c r="S8" s="73">
        <v>4</v>
      </c>
      <c r="T8" s="66"/>
      <c r="U8" s="73" t="s">
        <v>122</v>
      </c>
      <c r="V8" s="73">
        <v>6</v>
      </c>
      <c r="X8" s="1" t="s">
        <v>122</v>
      </c>
      <c r="Y8" s="1">
        <v>6</v>
      </c>
    </row>
    <row r="9" spans="1:25" ht="25.5" x14ac:dyDescent="0.25">
      <c r="A9" s="6" t="s">
        <v>38</v>
      </c>
      <c r="B9" s="31" t="s">
        <v>108</v>
      </c>
      <c r="C9" s="7">
        <v>9</v>
      </c>
      <c r="D9" s="7">
        <v>1</v>
      </c>
      <c r="E9" s="7">
        <v>2</v>
      </c>
      <c r="F9" s="69"/>
      <c r="G9" s="15"/>
      <c r="H9" s="15" t="s">
        <v>94</v>
      </c>
      <c r="I9" s="13"/>
      <c r="J9" s="14" t="s">
        <v>55</v>
      </c>
      <c r="K9" s="25" t="s">
        <v>132</v>
      </c>
      <c r="L9" s="16">
        <v>4</v>
      </c>
      <c r="M9" s="16">
        <v>1</v>
      </c>
      <c r="N9" s="26">
        <v>2</v>
      </c>
      <c r="O9" s="69"/>
      <c r="P9" s="66"/>
      <c r="Q9" s="15" t="s">
        <v>0</v>
      </c>
      <c r="R9" s="72" t="s">
        <v>114</v>
      </c>
      <c r="S9" s="73">
        <f>SUM(L15:L17,L27:L28,L39:L40)</f>
        <v>22</v>
      </c>
      <c r="T9" s="66"/>
      <c r="U9" s="73" t="s">
        <v>123</v>
      </c>
      <c r="V9" s="73">
        <v>36</v>
      </c>
      <c r="X9" s="1" t="s">
        <v>123</v>
      </c>
      <c r="Y9" s="1">
        <v>36</v>
      </c>
    </row>
    <row r="10" spans="1:25" ht="25.5" x14ac:dyDescent="0.25">
      <c r="A10" s="6" t="s">
        <v>40</v>
      </c>
      <c r="B10" s="31" t="s">
        <v>107</v>
      </c>
      <c r="C10" s="7">
        <v>6</v>
      </c>
      <c r="D10" s="7">
        <v>2</v>
      </c>
      <c r="E10" s="7">
        <v>1</v>
      </c>
      <c r="F10" s="69"/>
      <c r="G10" s="15"/>
      <c r="H10" s="15" t="s">
        <v>94</v>
      </c>
      <c r="I10" s="13"/>
      <c r="J10" s="24"/>
      <c r="K10" s="30"/>
      <c r="L10" s="16"/>
      <c r="M10" s="16"/>
      <c r="N10" s="26"/>
      <c r="O10" s="69"/>
      <c r="P10" s="66"/>
      <c r="Q10" s="31" t="s">
        <v>109</v>
      </c>
      <c r="R10" s="75" t="s">
        <v>115</v>
      </c>
      <c r="S10" s="73"/>
      <c r="T10" s="66"/>
      <c r="U10" s="73" t="s">
        <v>124</v>
      </c>
      <c r="V10" s="73">
        <v>6</v>
      </c>
      <c r="X10" s="1" t="s">
        <v>122</v>
      </c>
      <c r="Y10" s="1">
        <v>9</v>
      </c>
    </row>
    <row r="11" spans="1:25" x14ac:dyDescent="0.25">
      <c r="A11" s="6" t="s">
        <v>26</v>
      </c>
      <c r="B11" s="15" t="s">
        <v>0</v>
      </c>
      <c r="C11" s="15">
        <v>6</v>
      </c>
      <c r="D11" s="15">
        <v>1</v>
      </c>
      <c r="E11" s="8">
        <v>1</v>
      </c>
      <c r="F11" s="69"/>
      <c r="G11" s="15"/>
      <c r="H11" s="15" t="s">
        <v>94</v>
      </c>
      <c r="I11" s="13"/>
      <c r="J11" s="13"/>
      <c r="K11" s="15"/>
      <c r="L11" s="13"/>
      <c r="M11" s="13"/>
      <c r="N11" s="23"/>
      <c r="O11" s="69"/>
      <c r="P11" s="66"/>
      <c r="Q11" s="31" t="s">
        <v>2</v>
      </c>
      <c r="R11" s="75" t="s">
        <v>116</v>
      </c>
      <c r="S11" s="73"/>
      <c r="T11" s="66"/>
      <c r="U11" s="73" t="s">
        <v>123</v>
      </c>
      <c r="V11" s="73">
        <v>18</v>
      </c>
      <c r="X11" s="1" t="s">
        <v>123</v>
      </c>
      <c r="Y11" s="1">
        <v>15</v>
      </c>
    </row>
    <row r="12" spans="1:25" ht="25.5" x14ac:dyDescent="0.25">
      <c r="A12" s="6" t="s">
        <v>14</v>
      </c>
      <c r="B12" s="7" t="s">
        <v>0</v>
      </c>
      <c r="C12" s="8">
        <v>6</v>
      </c>
      <c r="D12" s="17" t="s">
        <v>33</v>
      </c>
      <c r="E12" s="15">
        <v>1</v>
      </c>
      <c r="F12" s="69"/>
      <c r="G12" s="15" t="s">
        <v>94</v>
      </c>
      <c r="H12" s="15" t="s">
        <v>94</v>
      </c>
      <c r="I12" s="13"/>
      <c r="J12" s="13"/>
      <c r="K12" s="15"/>
      <c r="L12" s="13"/>
      <c r="M12" s="13"/>
      <c r="N12" s="23"/>
      <c r="O12" s="69"/>
      <c r="P12" s="66"/>
      <c r="Q12" s="31" t="s">
        <v>110</v>
      </c>
      <c r="R12" s="72" t="s">
        <v>117</v>
      </c>
      <c r="S12" s="73"/>
      <c r="T12" s="66"/>
      <c r="U12" s="73" t="s">
        <v>125</v>
      </c>
      <c r="V12" s="73">
        <v>24</v>
      </c>
      <c r="X12" s="1" t="s">
        <v>125</v>
      </c>
      <c r="Y12" s="1">
        <v>24</v>
      </c>
    </row>
    <row r="13" spans="1:2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5"/>
      <c r="L13" s="13"/>
      <c r="M13" s="13"/>
      <c r="N13" s="23"/>
      <c r="O13" s="13"/>
      <c r="P13" s="66"/>
      <c r="Q13" s="31" t="s">
        <v>112</v>
      </c>
      <c r="R13" s="75" t="s">
        <v>120</v>
      </c>
      <c r="S13" s="73">
        <v>5</v>
      </c>
      <c r="T13" s="66"/>
      <c r="U13" s="73" t="s">
        <v>126</v>
      </c>
      <c r="V13" s="73">
        <v>24</v>
      </c>
      <c r="X13" s="1" t="s">
        <v>126</v>
      </c>
      <c r="Y13" s="1">
        <v>24</v>
      </c>
    </row>
    <row r="14" spans="1:25" x14ac:dyDescent="0.25">
      <c r="A14" s="47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3"/>
      <c r="P14" s="66"/>
      <c r="Q14" s="77" t="s">
        <v>129</v>
      </c>
      <c r="R14" s="72" t="s">
        <v>130</v>
      </c>
      <c r="S14" s="73">
        <v>2</v>
      </c>
      <c r="T14" s="66"/>
      <c r="U14" s="73" t="s">
        <v>127</v>
      </c>
      <c r="V14" s="73">
        <v>6</v>
      </c>
      <c r="X14" s="1" t="s">
        <v>127</v>
      </c>
      <c r="Y14" s="1">
        <v>6</v>
      </c>
    </row>
    <row r="15" spans="1:25" x14ac:dyDescent="0.25">
      <c r="A15" s="6" t="s">
        <v>8</v>
      </c>
      <c r="B15" s="7" t="s">
        <v>1</v>
      </c>
      <c r="C15" s="16">
        <v>6</v>
      </c>
      <c r="D15" s="17" t="s">
        <v>33</v>
      </c>
      <c r="E15" s="15">
        <v>1</v>
      </c>
      <c r="F15" s="53">
        <f>SUM(C15:C18)</f>
        <v>24</v>
      </c>
      <c r="G15" s="15" t="s">
        <v>94</v>
      </c>
      <c r="H15" s="15" t="s">
        <v>94</v>
      </c>
      <c r="I15" s="13"/>
      <c r="J15" s="14" t="s">
        <v>57</v>
      </c>
      <c r="K15" s="25" t="s">
        <v>0</v>
      </c>
      <c r="L15" s="16">
        <v>4</v>
      </c>
      <c r="M15" s="16">
        <v>1</v>
      </c>
      <c r="N15" s="26">
        <v>1</v>
      </c>
      <c r="O15" s="69">
        <f>SUM(L15:L17)</f>
        <v>11</v>
      </c>
      <c r="P15" s="66"/>
      <c r="Q15" s="33" t="s">
        <v>128</v>
      </c>
      <c r="R15" s="72" t="s">
        <v>131</v>
      </c>
      <c r="S15" s="73">
        <v>3</v>
      </c>
      <c r="T15" s="66"/>
      <c r="U15" s="66"/>
      <c r="V15" s="66"/>
    </row>
    <row r="16" spans="1:25" ht="25.5" x14ac:dyDescent="0.25">
      <c r="A16" s="6" t="s">
        <v>7</v>
      </c>
      <c r="B16" s="7" t="s">
        <v>109</v>
      </c>
      <c r="C16" s="16">
        <v>6</v>
      </c>
      <c r="D16" s="17" t="s">
        <v>33</v>
      </c>
      <c r="E16" s="16">
        <v>1</v>
      </c>
      <c r="F16" s="54"/>
      <c r="G16" s="15" t="s">
        <v>94</v>
      </c>
      <c r="H16" s="15"/>
      <c r="I16" s="13"/>
      <c r="J16" s="14" t="s">
        <v>56</v>
      </c>
      <c r="K16" s="25" t="s">
        <v>0</v>
      </c>
      <c r="L16" s="16">
        <v>4</v>
      </c>
      <c r="M16" s="16">
        <v>1</v>
      </c>
      <c r="N16" s="26">
        <v>1</v>
      </c>
      <c r="O16" s="69"/>
      <c r="P16" s="66"/>
      <c r="Q16" s="33" t="s">
        <v>132</v>
      </c>
      <c r="R16" s="72" t="s">
        <v>133</v>
      </c>
      <c r="S16" s="73">
        <v>4</v>
      </c>
      <c r="T16" s="66"/>
      <c r="U16" s="66"/>
      <c r="V16" s="66"/>
    </row>
    <row r="17" spans="1:24" ht="25.5" x14ac:dyDescent="0.25">
      <c r="A17" s="6" t="s">
        <v>13</v>
      </c>
      <c r="B17" s="7" t="s">
        <v>0</v>
      </c>
      <c r="C17" s="15">
        <v>6</v>
      </c>
      <c r="D17" s="8">
        <v>1</v>
      </c>
      <c r="E17" s="8">
        <v>2</v>
      </c>
      <c r="F17" s="54"/>
      <c r="G17" s="15" t="s">
        <v>94</v>
      </c>
      <c r="H17" s="15"/>
      <c r="I17" s="13"/>
      <c r="J17" s="14" t="s">
        <v>46</v>
      </c>
      <c r="K17" s="25" t="s">
        <v>0</v>
      </c>
      <c r="L17" s="16">
        <v>3</v>
      </c>
      <c r="M17" s="16">
        <v>1</v>
      </c>
      <c r="N17" s="26">
        <v>1</v>
      </c>
      <c r="O17" s="69"/>
      <c r="P17" s="66"/>
      <c r="Q17" s="66"/>
      <c r="R17" s="66"/>
      <c r="S17" s="73">
        <f>SUM(S6:S16)</f>
        <v>101</v>
      </c>
      <c r="T17" s="66"/>
      <c r="U17" s="66"/>
      <c r="V17" s="66"/>
    </row>
    <row r="18" spans="1:24" ht="25.5" x14ac:dyDescent="0.25">
      <c r="A18" s="6" t="s">
        <v>9</v>
      </c>
      <c r="B18" s="7" t="s">
        <v>2</v>
      </c>
      <c r="C18" s="16">
        <v>6</v>
      </c>
      <c r="D18" s="17" t="s">
        <v>33</v>
      </c>
      <c r="E18" s="15">
        <v>1</v>
      </c>
      <c r="F18" s="55"/>
      <c r="G18" s="15" t="s">
        <v>94</v>
      </c>
      <c r="H18" s="15"/>
      <c r="I18" s="13"/>
      <c r="J18" s="13"/>
      <c r="K18" s="15"/>
      <c r="L18" s="13"/>
      <c r="M18" s="13"/>
      <c r="N18" s="23"/>
      <c r="O18" s="69"/>
      <c r="P18" s="66"/>
      <c r="Q18" s="66"/>
      <c r="R18" s="66"/>
      <c r="S18" s="66"/>
      <c r="T18" s="66"/>
      <c r="U18" s="66"/>
      <c r="V18" s="66"/>
    </row>
    <row r="19" spans="1:24" x14ac:dyDescent="0.25">
      <c r="A19" s="13"/>
      <c r="B19" s="15"/>
      <c r="C19" s="13"/>
      <c r="D19" s="13"/>
      <c r="E19" s="13"/>
      <c r="F19" s="13"/>
      <c r="G19" s="13"/>
      <c r="H19" s="13"/>
      <c r="I19" s="13"/>
      <c r="J19" s="13"/>
      <c r="K19" s="15"/>
      <c r="L19" s="13"/>
      <c r="M19" s="13"/>
      <c r="N19" s="23"/>
      <c r="O19" s="13"/>
      <c r="P19" s="66"/>
      <c r="Q19" s="66"/>
      <c r="R19" s="66"/>
      <c r="S19" s="66"/>
      <c r="T19" s="66"/>
      <c r="U19" s="66"/>
      <c r="V19" s="66"/>
    </row>
    <row r="20" spans="1:24" x14ac:dyDescent="0.25">
      <c r="A20" s="47" t="s">
        <v>86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3"/>
      <c r="P20" s="66"/>
      <c r="Q20" s="66"/>
      <c r="R20" s="78" t="s">
        <v>135</v>
      </c>
      <c r="S20" s="73"/>
      <c r="T20" s="66"/>
      <c r="U20" s="79" t="s">
        <v>137</v>
      </c>
      <c r="V20" s="66"/>
      <c r="X20" s="39"/>
    </row>
    <row r="21" spans="1:24" x14ac:dyDescent="0.25">
      <c r="A21" s="6" t="s">
        <v>15</v>
      </c>
      <c r="B21" s="7" t="s">
        <v>107</v>
      </c>
      <c r="C21" s="15">
        <v>6</v>
      </c>
      <c r="D21" s="17" t="s">
        <v>33</v>
      </c>
      <c r="E21" s="15">
        <v>1</v>
      </c>
      <c r="F21" s="53">
        <f>SUM(C21:C23)</f>
        <v>18</v>
      </c>
      <c r="G21" s="15" t="s">
        <v>94</v>
      </c>
      <c r="H21" s="15"/>
      <c r="I21" s="13"/>
      <c r="J21" s="14" t="s">
        <v>99</v>
      </c>
      <c r="K21" s="25" t="s">
        <v>107</v>
      </c>
      <c r="L21" s="16">
        <v>4</v>
      </c>
      <c r="M21" s="16">
        <v>1</v>
      </c>
      <c r="N21" s="26">
        <v>2</v>
      </c>
      <c r="O21" s="69">
        <f>SUM(L21:L23)</f>
        <v>4</v>
      </c>
      <c r="P21" s="66"/>
      <c r="Q21" s="66"/>
      <c r="R21" s="73" t="s">
        <v>122</v>
      </c>
      <c r="S21" s="73">
        <f>SUM(S7:S8)</f>
        <v>6</v>
      </c>
      <c r="T21" s="66"/>
      <c r="U21" s="79"/>
      <c r="V21" s="66"/>
      <c r="X21" s="39"/>
    </row>
    <row r="22" spans="1:24" x14ac:dyDescent="0.25">
      <c r="A22" s="6" t="s">
        <v>16</v>
      </c>
      <c r="B22" s="7" t="s">
        <v>107</v>
      </c>
      <c r="C22" s="15">
        <v>6</v>
      </c>
      <c r="D22" s="17" t="s">
        <v>33</v>
      </c>
      <c r="E22" s="15">
        <v>1</v>
      </c>
      <c r="F22" s="54"/>
      <c r="G22" s="15" t="s">
        <v>94</v>
      </c>
      <c r="H22" s="15" t="s">
        <v>94</v>
      </c>
      <c r="I22" s="13"/>
      <c r="J22" s="13"/>
      <c r="K22" s="15"/>
      <c r="L22" s="13"/>
      <c r="M22" s="13"/>
      <c r="N22" s="23"/>
      <c r="O22" s="69"/>
      <c r="P22" s="66"/>
      <c r="Q22" s="66"/>
      <c r="R22" s="73" t="s">
        <v>123</v>
      </c>
      <c r="S22" s="73">
        <f>SUM(S6,S9)</f>
        <v>81</v>
      </c>
      <c r="T22" s="66"/>
      <c r="U22" s="79"/>
      <c r="V22" s="66"/>
      <c r="X22" s="39"/>
    </row>
    <row r="23" spans="1:24" ht="25.5" x14ac:dyDescent="0.25">
      <c r="A23" s="6" t="s">
        <v>17</v>
      </c>
      <c r="B23" s="7" t="s">
        <v>0</v>
      </c>
      <c r="C23" s="15">
        <v>6</v>
      </c>
      <c r="D23" s="8">
        <v>1</v>
      </c>
      <c r="E23" s="15">
        <v>2</v>
      </c>
      <c r="F23" s="55"/>
      <c r="G23" s="15" t="s">
        <v>94</v>
      </c>
      <c r="H23" s="15"/>
      <c r="I23" s="13"/>
      <c r="J23" s="13"/>
      <c r="K23" s="15"/>
      <c r="L23" s="13"/>
      <c r="M23" s="13"/>
      <c r="N23" s="23"/>
      <c r="O23" s="69"/>
      <c r="P23" s="66"/>
      <c r="Q23" s="66"/>
      <c r="R23" s="73" t="s">
        <v>136</v>
      </c>
      <c r="S23" s="73">
        <f>SUM(S13:S16)</f>
        <v>14</v>
      </c>
      <c r="T23" s="66"/>
      <c r="U23" s="79"/>
      <c r="V23" s="66"/>
      <c r="X23" s="39"/>
    </row>
    <row r="24" spans="1:24" x14ac:dyDescent="0.25">
      <c r="A24" s="13"/>
      <c r="B24" s="15"/>
      <c r="C24" s="13"/>
      <c r="D24" s="13"/>
      <c r="E24" s="13"/>
      <c r="F24" s="13"/>
      <c r="G24" s="13"/>
      <c r="H24" s="13"/>
      <c r="I24" s="13"/>
      <c r="J24" s="13"/>
      <c r="K24" s="15"/>
      <c r="L24" s="13"/>
      <c r="M24" s="13"/>
      <c r="N24" s="23"/>
      <c r="O24" s="13"/>
      <c r="P24" s="66"/>
      <c r="Q24" s="66"/>
      <c r="R24" s="66"/>
      <c r="S24" s="66"/>
      <c r="T24" s="66"/>
      <c r="U24" s="66"/>
      <c r="V24" s="66"/>
    </row>
    <row r="25" spans="1:24" ht="25.5" customHeight="1" x14ac:dyDescent="0.25">
      <c r="A25" s="80" t="s">
        <v>88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3"/>
      <c r="P25" s="66"/>
      <c r="Q25" s="66"/>
      <c r="R25" s="66"/>
      <c r="S25" s="66"/>
      <c r="T25" s="66"/>
      <c r="U25" s="66"/>
      <c r="V25" s="66"/>
    </row>
    <row r="26" spans="1:24" x14ac:dyDescent="0.25">
      <c r="A26" s="6" t="s">
        <v>6</v>
      </c>
      <c r="B26" s="68" t="s">
        <v>107</v>
      </c>
      <c r="C26" s="16">
        <v>6</v>
      </c>
      <c r="D26" s="16">
        <v>1</v>
      </c>
      <c r="E26" s="16">
        <v>1</v>
      </c>
      <c r="F26" s="49">
        <f>SUM(C26:C29)</f>
        <v>24</v>
      </c>
      <c r="G26" s="15" t="s">
        <v>94</v>
      </c>
      <c r="H26" s="15" t="s">
        <v>94</v>
      </c>
      <c r="I26" s="13"/>
      <c r="J26" s="14" t="s">
        <v>53</v>
      </c>
      <c r="K26" s="25" t="s">
        <v>107</v>
      </c>
      <c r="L26" s="16">
        <v>2</v>
      </c>
      <c r="M26" s="16">
        <v>1</v>
      </c>
      <c r="N26" s="26">
        <v>2</v>
      </c>
      <c r="O26" s="69">
        <f>SUM(L26:L29)</f>
        <v>12</v>
      </c>
      <c r="P26" s="66"/>
      <c r="Q26" s="66"/>
      <c r="R26" s="66"/>
      <c r="S26" s="66"/>
      <c r="T26" s="66"/>
      <c r="U26" s="66"/>
      <c r="V26" s="66"/>
    </row>
    <row r="27" spans="1:24" ht="27.75" customHeight="1" x14ac:dyDescent="0.25">
      <c r="A27" s="6" t="s">
        <v>10</v>
      </c>
      <c r="B27" s="7" t="s">
        <v>0</v>
      </c>
      <c r="C27" s="15">
        <v>6</v>
      </c>
      <c r="D27" s="17" t="s">
        <v>33</v>
      </c>
      <c r="E27" s="15">
        <v>1</v>
      </c>
      <c r="F27" s="50"/>
      <c r="G27" s="15" t="s">
        <v>94</v>
      </c>
      <c r="H27" s="15"/>
      <c r="I27" s="13"/>
      <c r="J27" s="14" t="s">
        <v>59</v>
      </c>
      <c r="K27" s="25" t="s">
        <v>0</v>
      </c>
      <c r="L27" s="16">
        <v>4</v>
      </c>
      <c r="M27" s="16">
        <v>1</v>
      </c>
      <c r="N27" s="26">
        <v>2</v>
      </c>
      <c r="O27" s="69"/>
      <c r="P27" s="66"/>
      <c r="Q27" s="66"/>
      <c r="R27" s="66"/>
      <c r="S27" s="66"/>
      <c r="T27" s="66"/>
      <c r="U27" s="66"/>
      <c r="V27" s="66"/>
    </row>
    <row r="28" spans="1:24" x14ac:dyDescent="0.25">
      <c r="A28" s="6" t="s">
        <v>11</v>
      </c>
      <c r="B28" s="7" t="s">
        <v>0</v>
      </c>
      <c r="C28" s="15">
        <v>6</v>
      </c>
      <c r="D28" s="8">
        <v>1</v>
      </c>
      <c r="E28" s="15">
        <v>2</v>
      </c>
      <c r="F28" s="50"/>
      <c r="G28" s="15" t="s">
        <v>94</v>
      </c>
      <c r="H28" s="15"/>
      <c r="I28" s="13"/>
      <c r="J28" s="14" t="s">
        <v>44</v>
      </c>
      <c r="K28" s="25" t="s">
        <v>0</v>
      </c>
      <c r="L28" s="16">
        <v>2</v>
      </c>
      <c r="M28" s="16">
        <v>1</v>
      </c>
      <c r="N28" s="26">
        <v>1</v>
      </c>
      <c r="O28" s="69"/>
      <c r="P28" s="66"/>
      <c r="Q28" s="66"/>
      <c r="R28" s="66"/>
      <c r="S28" s="66"/>
      <c r="T28" s="66"/>
      <c r="U28" s="66"/>
      <c r="V28" s="66"/>
    </row>
    <row r="29" spans="1:24" ht="25.5" x14ac:dyDescent="0.25">
      <c r="A29" s="6" t="s">
        <v>12</v>
      </c>
      <c r="B29" s="7" t="s">
        <v>107</v>
      </c>
      <c r="C29" s="15">
        <v>6</v>
      </c>
      <c r="D29" s="8">
        <v>1</v>
      </c>
      <c r="E29" s="8">
        <v>2</v>
      </c>
      <c r="F29" s="51"/>
      <c r="G29" s="15" t="s">
        <v>94</v>
      </c>
      <c r="H29" s="15"/>
      <c r="I29" s="13"/>
      <c r="J29" s="14" t="s">
        <v>58</v>
      </c>
      <c r="K29" s="25" t="s">
        <v>107</v>
      </c>
      <c r="L29" s="16">
        <v>4</v>
      </c>
      <c r="M29" s="16">
        <v>1</v>
      </c>
      <c r="N29" s="26">
        <v>2</v>
      </c>
      <c r="O29" s="69"/>
      <c r="P29" s="66"/>
      <c r="Q29" s="66"/>
      <c r="R29" s="66"/>
      <c r="S29" s="66"/>
      <c r="T29" s="66"/>
      <c r="U29" s="66"/>
      <c r="V29" s="66"/>
    </row>
    <row r="30" spans="1:24" x14ac:dyDescent="0.25">
      <c r="A30" s="13"/>
      <c r="B30" s="15"/>
      <c r="C30" s="13"/>
      <c r="D30" s="13"/>
      <c r="E30" s="13"/>
      <c r="F30" s="13"/>
      <c r="G30" s="13"/>
      <c r="H30" s="13"/>
      <c r="I30" s="13"/>
      <c r="J30" s="13"/>
      <c r="K30" s="15"/>
      <c r="L30" s="13"/>
      <c r="M30" s="13"/>
      <c r="N30" s="23"/>
      <c r="O30" s="13"/>
      <c r="P30" s="66"/>
      <c r="Q30" s="66"/>
      <c r="R30" s="66"/>
      <c r="S30" s="66"/>
      <c r="T30" s="66"/>
      <c r="U30" s="66"/>
      <c r="V30" s="66"/>
    </row>
    <row r="31" spans="1:24" x14ac:dyDescent="0.25">
      <c r="A31" s="47" t="s">
        <v>89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13"/>
      <c r="P31" s="66"/>
      <c r="Q31" s="66"/>
      <c r="R31" s="66"/>
      <c r="S31" s="66"/>
      <c r="T31" s="66"/>
      <c r="U31" s="66"/>
      <c r="V31" s="66"/>
    </row>
    <row r="32" spans="1:24" x14ac:dyDescent="0.25">
      <c r="A32" s="6" t="s">
        <v>5</v>
      </c>
      <c r="B32" s="7" t="s">
        <v>107</v>
      </c>
      <c r="C32" s="16">
        <v>6</v>
      </c>
      <c r="D32" s="16">
        <v>1</v>
      </c>
      <c r="E32" s="16">
        <v>1</v>
      </c>
      <c r="F32" s="49">
        <f>SUM(C32:C34)</f>
        <v>18</v>
      </c>
      <c r="G32" s="15" t="s">
        <v>94</v>
      </c>
      <c r="H32" s="15"/>
      <c r="I32" s="13"/>
      <c r="J32" s="14" t="s">
        <v>60</v>
      </c>
      <c r="K32" s="25" t="s">
        <v>107</v>
      </c>
      <c r="L32" s="16">
        <v>4</v>
      </c>
      <c r="M32" s="16">
        <v>1</v>
      </c>
      <c r="N32" s="26">
        <v>2</v>
      </c>
      <c r="O32" s="69">
        <f>SUM(L32:L34)</f>
        <v>4</v>
      </c>
      <c r="P32" s="66"/>
      <c r="Q32" s="66"/>
      <c r="R32" s="66"/>
      <c r="S32" s="66"/>
      <c r="T32" s="66"/>
      <c r="U32" s="66"/>
      <c r="V32" s="66"/>
    </row>
    <row r="33" spans="1:22" x14ac:dyDescent="0.25">
      <c r="A33" s="6" t="s">
        <v>20</v>
      </c>
      <c r="B33" s="7" t="s">
        <v>0</v>
      </c>
      <c r="C33" s="15">
        <v>6</v>
      </c>
      <c r="D33" s="15">
        <v>1</v>
      </c>
      <c r="E33" s="15">
        <v>2</v>
      </c>
      <c r="F33" s="50"/>
      <c r="G33" s="15" t="s">
        <v>94</v>
      </c>
      <c r="H33" s="15"/>
      <c r="I33" s="13"/>
      <c r="J33" s="13"/>
      <c r="K33" s="15"/>
      <c r="L33" s="13"/>
      <c r="M33" s="13"/>
      <c r="N33" s="23"/>
      <c r="O33" s="69"/>
      <c r="P33" s="66"/>
      <c r="Q33" s="66"/>
      <c r="R33" s="66"/>
      <c r="S33" s="66"/>
      <c r="T33" s="66"/>
      <c r="U33" s="66"/>
      <c r="V33" s="66"/>
    </row>
    <row r="34" spans="1:22" x14ac:dyDescent="0.25">
      <c r="A34" s="6" t="s">
        <v>21</v>
      </c>
      <c r="B34" s="7" t="s">
        <v>107</v>
      </c>
      <c r="C34" s="15">
        <v>6</v>
      </c>
      <c r="D34" s="15">
        <v>2</v>
      </c>
      <c r="E34" s="15">
        <v>1</v>
      </c>
      <c r="F34" s="51"/>
      <c r="G34" s="15" t="s">
        <v>94</v>
      </c>
      <c r="H34" s="15" t="s">
        <v>94</v>
      </c>
      <c r="I34" s="13"/>
      <c r="J34" s="13"/>
      <c r="K34" s="15"/>
      <c r="L34" s="13"/>
      <c r="M34" s="13"/>
      <c r="N34" s="23"/>
      <c r="O34" s="69"/>
      <c r="P34" s="66"/>
      <c r="Q34" s="66"/>
      <c r="R34" s="66"/>
      <c r="S34" s="66"/>
      <c r="T34" s="66"/>
      <c r="U34" s="66"/>
      <c r="V34" s="66"/>
    </row>
    <row r="35" spans="1:22" x14ac:dyDescent="0.25">
      <c r="A35" s="13"/>
      <c r="B35" s="15"/>
      <c r="C35" s="13"/>
      <c r="D35" s="13"/>
      <c r="E35" s="13"/>
      <c r="F35" s="13"/>
      <c r="G35" s="13"/>
      <c r="H35" s="13"/>
      <c r="I35" s="13"/>
      <c r="J35" s="13"/>
      <c r="K35" s="15"/>
      <c r="L35" s="13"/>
      <c r="M35" s="13"/>
      <c r="N35" s="23"/>
      <c r="O35" s="13"/>
      <c r="P35" s="66"/>
      <c r="Q35" s="2"/>
      <c r="R35" s="66"/>
      <c r="S35" s="66"/>
      <c r="T35" s="66"/>
      <c r="U35" s="66"/>
      <c r="V35" s="66"/>
    </row>
    <row r="36" spans="1:22" x14ac:dyDescent="0.25">
      <c r="A36" s="47" t="s">
        <v>90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3"/>
      <c r="P36" s="66"/>
      <c r="Q36" s="4"/>
      <c r="R36" s="66"/>
      <c r="S36" s="66"/>
      <c r="T36" s="66"/>
      <c r="U36" s="66"/>
      <c r="V36" s="66"/>
    </row>
    <row r="37" spans="1:22" ht="25.5" x14ac:dyDescent="0.25">
      <c r="A37" s="6" t="s">
        <v>18</v>
      </c>
      <c r="B37" s="7" t="s">
        <v>0</v>
      </c>
      <c r="C37" s="15">
        <v>6</v>
      </c>
      <c r="D37" s="8">
        <v>1</v>
      </c>
      <c r="E37" s="15">
        <v>2</v>
      </c>
      <c r="F37" s="53">
        <f>SUM(C37:C43)</f>
        <v>54</v>
      </c>
      <c r="G37" s="15" t="s">
        <v>94</v>
      </c>
      <c r="H37" s="15" t="s">
        <v>94</v>
      </c>
      <c r="I37" s="13"/>
      <c r="J37" s="14" t="s">
        <v>50</v>
      </c>
      <c r="K37" s="25" t="s">
        <v>107</v>
      </c>
      <c r="L37" s="16">
        <v>5</v>
      </c>
      <c r="M37" s="16">
        <v>1</v>
      </c>
      <c r="N37" s="26">
        <v>2</v>
      </c>
      <c r="O37" s="69">
        <f>SUM(L37:L43)</f>
        <v>22</v>
      </c>
      <c r="P37" s="66"/>
      <c r="Q37" s="3"/>
      <c r="R37" s="66"/>
      <c r="S37" s="66"/>
      <c r="T37" s="66"/>
      <c r="U37" s="66"/>
      <c r="V37" s="66"/>
    </row>
    <row r="38" spans="1:22" ht="38.25" x14ac:dyDescent="0.25">
      <c r="A38" s="6" t="s">
        <v>19</v>
      </c>
      <c r="B38" s="7" t="s">
        <v>0</v>
      </c>
      <c r="C38" s="15">
        <v>6</v>
      </c>
      <c r="D38" s="15">
        <v>1</v>
      </c>
      <c r="E38" s="15">
        <v>2</v>
      </c>
      <c r="F38" s="54"/>
      <c r="G38" s="15" t="s">
        <v>94</v>
      </c>
      <c r="H38" s="15" t="s">
        <v>94</v>
      </c>
      <c r="I38" s="13"/>
      <c r="J38" s="14" t="s">
        <v>49</v>
      </c>
      <c r="K38" s="25" t="s">
        <v>107</v>
      </c>
      <c r="L38" s="16">
        <v>5</v>
      </c>
      <c r="M38" s="16">
        <v>1</v>
      </c>
      <c r="N38" s="26">
        <v>1</v>
      </c>
      <c r="O38" s="69"/>
      <c r="P38" s="66"/>
      <c r="Q38" s="2"/>
      <c r="R38" s="66"/>
      <c r="S38" s="66"/>
      <c r="T38" s="66"/>
      <c r="U38" s="66"/>
      <c r="V38" s="66"/>
    </row>
    <row r="39" spans="1:22" x14ac:dyDescent="0.25">
      <c r="A39" s="6" t="s">
        <v>22</v>
      </c>
      <c r="B39" s="7" t="s">
        <v>110</v>
      </c>
      <c r="C39" s="15">
        <v>6</v>
      </c>
      <c r="D39" s="17" t="s">
        <v>33</v>
      </c>
      <c r="E39" s="15">
        <v>1</v>
      </c>
      <c r="F39" s="54"/>
      <c r="G39" s="15" t="s">
        <v>94</v>
      </c>
      <c r="H39" s="15" t="s">
        <v>94</v>
      </c>
      <c r="I39" s="13"/>
      <c r="J39" s="14" t="s">
        <v>45</v>
      </c>
      <c r="K39" s="25" t="s">
        <v>0</v>
      </c>
      <c r="L39" s="16">
        <v>4</v>
      </c>
      <c r="M39" s="16">
        <v>1</v>
      </c>
      <c r="N39" s="26">
        <v>2</v>
      </c>
      <c r="O39" s="69"/>
      <c r="P39" s="66"/>
      <c r="Q39" s="2"/>
      <c r="R39" s="66"/>
      <c r="S39" s="66"/>
      <c r="T39" s="66"/>
      <c r="U39" s="66"/>
      <c r="V39" s="66"/>
    </row>
    <row r="40" spans="1:22" ht="25.5" x14ac:dyDescent="0.25">
      <c r="A40" s="6" t="s">
        <v>23</v>
      </c>
      <c r="B40" s="7" t="s">
        <v>107</v>
      </c>
      <c r="C40" s="15">
        <v>6</v>
      </c>
      <c r="D40" s="17" t="s">
        <v>33</v>
      </c>
      <c r="E40" s="15">
        <v>1</v>
      </c>
      <c r="F40" s="54"/>
      <c r="G40" s="15" t="s">
        <v>94</v>
      </c>
      <c r="H40" s="15" t="s">
        <v>94</v>
      </c>
      <c r="I40" s="13"/>
      <c r="J40" s="14" t="s">
        <v>61</v>
      </c>
      <c r="K40" s="25" t="s">
        <v>0</v>
      </c>
      <c r="L40" s="25">
        <v>1</v>
      </c>
      <c r="M40" s="16">
        <v>1</v>
      </c>
      <c r="N40" s="26">
        <v>1</v>
      </c>
      <c r="O40" s="69"/>
      <c r="P40" s="66"/>
      <c r="Q40" s="4"/>
      <c r="R40" s="66"/>
      <c r="S40" s="66"/>
      <c r="T40" s="66"/>
      <c r="U40" s="66"/>
      <c r="V40" s="66"/>
    </row>
    <row r="41" spans="1:22" x14ac:dyDescent="0.25">
      <c r="A41" s="6" t="s">
        <v>24</v>
      </c>
      <c r="B41" s="7" t="s">
        <v>0</v>
      </c>
      <c r="C41" s="15">
        <v>12</v>
      </c>
      <c r="D41" s="17" t="s">
        <v>33</v>
      </c>
      <c r="E41" s="15">
        <v>1</v>
      </c>
      <c r="F41" s="54"/>
      <c r="G41" s="15" t="s">
        <v>94</v>
      </c>
      <c r="H41" s="15" t="s">
        <v>94</v>
      </c>
      <c r="I41" s="13"/>
      <c r="J41" s="14" t="s">
        <v>48</v>
      </c>
      <c r="K41" s="25" t="s">
        <v>107</v>
      </c>
      <c r="L41" s="16">
        <v>5</v>
      </c>
      <c r="M41" s="16">
        <v>1</v>
      </c>
      <c r="N41" s="26">
        <v>1</v>
      </c>
      <c r="O41" s="69"/>
      <c r="P41" s="66"/>
      <c r="Q41" s="2"/>
      <c r="R41" s="66"/>
      <c r="S41" s="66"/>
      <c r="T41" s="66"/>
      <c r="U41" s="66"/>
      <c r="V41" s="66"/>
    </row>
    <row r="42" spans="1:22" ht="28.5" customHeight="1" x14ac:dyDescent="0.25">
      <c r="A42" s="6" t="s">
        <v>25</v>
      </c>
      <c r="B42" s="7" t="s">
        <v>0</v>
      </c>
      <c r="C42" s="15">
        <v>12</v>
      </c>
      <c r="D42" s="17" t="s">
        <v>33</v>
      </c>
      <c r="E42" s="15">
        <v>1</v>
      </c>
      <c r="F42" s="54"/>
      <c r="G42" s="15" t="s">
        <v>94</v>
      </c>
      <c r="H42" s="15" t="s">
        <v>94</v>
      </c>
      <c r="I42" s="13"/>
      <c r="J42" s="82" t="s">
        <v>42</v>
      </c>
      <c r="K42" s="83" t="s">
        <v>107</v>
      </c>
      <c r="L42" s="45">
        <v>2</v>
      </c>
      <c r="M42" s="45">
        <v>1</v>
      </c>
      <c r="N42" s="26">
        <v>1</v>
      </c>
      <c r="O42" s="69"/>
      <c r="P42" s="66"/>
      <c r="Q42" s="2"/>
      <c r="R42" s="66"/>
      <c r="S42" s="66"/>
      <c r="T42" s="66"/>
      <c r="U42" s="66"/>
      <c r="V42" s="66"/>
    </row>
    <row r="43" spans="1:22" ht="25.5" x14ac:dyDescent="0.25">
      <c r="A43" s="6" t="s">
        <v>27</v>
      </c>
      <c r="B43" s="7" t="s">
        <v>107</v>
      </c>
      <c r="C43" s="15">
        <v>6</v>
      </c>
      <c r="D43" s="15">
        <v>1</v>
      </c>
      <c r="E43" s="15">
        <v>2</v>
      </c>
      <c r="F43" s="55"/>
      <c r="G43" s="15" t="s">
        <v>94</v>
      </c>
      <c r="H43" s="15" t="s">
        <v>94</v>
      </c>
      <c r="I43" s="13"/>
      <c r="J43" s="13"/>
      <c r="K43" s="15"/>
      <c r="L43" s="13"/>
      <c r="M43" s="13"/>
      <c r="N43" s="23"/>
      <c r="O43" s="69"/>
      <c r="P43" s="66"/>
      <c r="Q43" s="2"/>
      <c r="R43" s="66"/>
      <c r="S43" s="66"/>
      <c r="T43" s="66"/>
      <c r="U43" s="66"/>
      <c r="V43" s="66"/>
    </row>
    <row r="44" spans="1:22" x14ac:dyDescent="0.25">
      <c r="A44" s="13"/>
      <c r="B44" s="15"/>
      <c r="C44" s="13"/>
      <c r="D44" s="13"/>
      <c r="E44" s="13"/>
      <c r="F44" s="13"/>
      <c r="G44" s="13"/>
      <c r="H44" s="13"/>
      <c r="I44" s="13"/>
      <c r="J44" s="13"/>
      <c r="K44" s="15"/>
      <c r="L44" s="13"/>
      <c r="M44" s="13"/>
      <c r="N44" s="23"/>
      <c r="O44" s="13"/>
      <c r="P44" s="66"/>
      <c r="Q44" s="2"/>
      <c r="R44" s="66"/>
      <c r="S44" s="66"/>
      <c r="T44" s="66"/>
      <c r="U44" s="66"/>
      <c r="V44" s="66"/>
    </row>
    <row r="45" spans="1:22" x14ac:dyDescent="0.25">
      <c r="A45" s="47" t="s">
        <v>91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13"/>
      <c r="P45" s="66"/>
      <c r="Q45" s="2"/>
      <c r="R45" s="66"/>
      <c r="S45" s="66"/>
      <c r="T45" s="66"/>
      <c r="U45" s="66"/>
      <c r="V45" s="66"/>
    </row>
    <row r="46" spans="1:22" ht="25.5" x14ac:dyDescent="0.25">
      <c r="A46" s="6" t="s">
        <v>28</v>
      </c>
      <c r="B46" s="7" t="s">
        <v>111</v>
      </c>
      <c r="C46" s="8">
        <v>6</v>
      </c>
      <c r="D46" s="17" t="s">
        <v>33</v>
      </c>
      <c r="E46" s="17" t="s">
        <v>33</v>
      </c>
      <c r="F46" s="56">
        <f>SUM(C46:C47)</f>
        <v>18</v>
      </c>
      <c r="G46" s="15" t="s">
        <v>94</v>
      </c>
      <c r="H46" s="15" t="s">
        <v>94</v>
      </c>
      <c r="I46" s="13"/>
      <c r="J46" s="19" t="s">
        <v>65</v>
      </c>
      <c r="K46" s="7" t="s">
        <v>111</v>
      </c>
      <c r="L46" s="15">
        <v>18</v>
      </c>
      <c r="M46" s="15">
        <v>2</v>
      </c>
      <c r="N46" s="22">
        <v>1</v>
      </c>
      <c r="O46" s="69">
        <f>SUM(L46:L49)</f>
        <v>28</v>
      </c>
      <c r="P46" s="66"/>
      <c r="Q46" s="4"/>
      <c r="R46" s="66"/>
      <c r="S46" s="66"/>
      <c r="T46" s="66"/>
      <c r="U46" s="66"/>
      <c r="V46" s="66"/>
    </row>
    <row r="47" spans="1:22" ht="25.5" x14ac:dyDescent="0.25">
      <c r="A47" s="6" t="s">
        <v>29</v>
      </c>
      <c r="B47" s="7" t="s">
        <v>111</v>
      </c>
      <c r="C47" s="8">
        <v>12</v>
      </c>
      <c r="D47" s="17" t="s">
        <v>33</v>
      </c>
      <c r="E47" s="17" t="s">
        <v>33</v>
      </c>
      <c r="F47" s="57"/>
      <c r="G47" s="15" t="s">
        <v>94</v>
      </c>
      <c r="H47" s="15" t="s">
        <v>94</v>
      </c>
      <c r="I47" s="13"/>
      <c r="J47" s="19" t="s">
        <v>63</v>
      </c>
      <c r="K47" s="7" t="s">
        <v>111</v>
      </c>
      <c r="L47" s="15">
        <v>3</v>
      </c>
      <c r="M47" s="15">
        <v>2</v>
      </c>
      <c r="N47" s="22">
        <v>2</v>
      </c>
      <c r="O47" s="69"/>
      <c r="P47" s="66"/>
      <c r="Q47" s="4"/>
      <c r="R47" s="66"/>
      <c r="S47" s="66"/>
      <c r="T47" s="66"/>
      <c r="U47" s="66"/>
      <c r="V47" s="66"/>
    </row>
    <row r="48" spans="1:22" ht="25.5" x14ac:dyDescent="0.25">
      <c r="A48" s="13"/>
      <c r="B48" s="15"/>
      <c r="C48" s="13"/>
      <c r="D48" s="13"/>
      <c r="E48" s="13"/>
      <c r="F48" s="13"/>
      <c r="G48" s="13"/>
      <c r="H48" s="13"/>
      <c r="I48" s="13"/>
      <c r="J48" s="19" t="s">
        <v>63</v>
      </c>
      <c r="K48" s="7" t="s">
        <v>111</v>
      </c>
      <c r="L48" s="15">
        <v>3</v>
      </c>
      <c r="M48" s="15">
        <v>2</v>
      </c>
      <c r="N48" s="22">
        <v>1</v>
      </c>
      <c r="O48" s="69"/>
      <c r="P48" s="66"/>
      <c r="Q48" s="2"/>
      <c r="R48" s="66"/>
      <c r="S48" s="66"/>
      <c r="T48" s="66"/>
      <c r="U48" s="66"/>
      <c r="V48" s="66"/>
    </row>
    <row r="49" spans="1:22" ht="25.5" x14ac:dyDescent="0.25">
      <c r="A49" s="13"/>
      <c r="B49" s="15"/>
      <c r="C49" s="13"/>
      <c r="D49" s="13"/>
      <c r="E49" s="13"/>
      <c r="F49" s="13"/>
      <c r="G49" s="13"/>
      <c r="H49" s="13"/>
      <c r="I49" s="13"/>
      <c r="J49" s="14" t="s">
        <v>51</v>
      </c>
      <c r="K49" s="7" t="s">
        <v>111</v>
      </c>
      <c r="L49" s="16">
        <v>4</v>
      </c>
      <c r="M49" s="16">
        <v>1</v>
      </c>
      <c r="N49" s="26" t="s">
        <v>62</v>
      </c>
      <c r="O49" s="69"/>
      <c r="P49" s="66"/>
      <c r="Q49" s="2"/>
      <c r="R49" s="66"/>
      <c r="S49" s="66"/>
      <c r="T49" s="66"/>
      <c r="U49" s="66"/>
      <c r="V49" s="66"/>
    </row>
    <row r="50" spans="1:22" x14ac:dyDescent="0.25">
      <c r="A50" s="47" t="s">
        <v>92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13"/>
      <c r="P50" s="66"/>
      <c r="Q50" s="4"/>
      <c r="R50" s="66"/>
      <c r="S50" s="66"/>
      <c r="T50" s="66"/>
      <c r="U50" s="66"/>
      <c r="V50" s="66"/>
    </row>
    <row r="51" spans="1:22" x14ac:dyDescent="0.25">
      <c r="A51" s="6" t="s">
        <v>31</v>
      </c>
      <c r="B51" s="7" t="s">
        <v>112</v>
      </c>
      <c r="C51" s="8">
        <v>6</v>
      </c>
      <c r="D51" s="17" t="s">
        <v>33</v>
      </c>
      <c r="E51" s="17" t="s">
        <v>33</v>
      </c>
      <c r="F51" s="18">
        <f>SUM(C51)</f>
        <v>6</v>
      </c>
      <c r="G51" s="15" t="s">
        <v>94</v>
      </c>
      <c r="H51" s="15"/>
      <c r="I51" s="13"/>
      <c r="J51" s="14" t="s">
        <v>52</v>
      </c>
      <c r="K51" s="7" t="s">
        <v>112</v>
      </c>
      <c r="L51" s="16">
        <v>5</v>
      </c>
      <c r="M51" s="16">
        <v>1</v>
      </c>
      <c r="N51" s="26" t="s">
        <v>62</v>
      </c>
      <c r="O51" s="15">
        <f>SUM(L51)</f>
        <v>5</v>
      </c>
      <c r="P51" s="66"/>
      <c r="Q51" s="2"/>
      <c r="R51" s="66"/>
      <c r="S51" s="66"/>
      <c r="T51" s="66"/>
      <c r="U51" s="66"/>
      <c r="V51" s="66"/>
    </row>
    <row r="52" spans="1:22" x14ac:dyDescent="0.25">
      <c r="A52" s="13"/>
      <c r="B52" s="1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13"/>
      <c r="P52" s="66"/>
      <c r="Q52" s="2"/>
      <c r="R52" s="66"/>
      <c r="S52" s="66"/>
      <c r="T52" s="66"/>
      <c r="U52" s="66"/>
      <c r="V52" s="66"/>
    </row>
    <row r="53" spans="1:22" x14ac:dyDescent="0.25">
      <c r="A53" s="47" t="s">
        <v>34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13"/>
      <c r="P53" s="66"/>
      <c r="Q53" s="2"/>
      <c r="R53" s="66"/>
      <c r="S53" s="66"/>
      <c r="T53" s="66"/>
      <c r="U53" s="66"/>
      <c r="V53" s="66"/>
    </row>
    <row r="54" spans="1:22" x14ac:dyDescent="0.25">
      <c r="A54" s="6" t="s">
        <v>34</v>
      </c>
      <c r="B54" s="6"/>
      <c r="C54" s="8">
        <v>24</v>
      </c>
      <c r="D54" s="13"/>
      <c r="E54" s="13"/>
      <c r="F54" s="53">
        <f>SUM(C54:C55)</f>
        <v>30</v>
      </c>
      <c r="G54" s="15" t="s">
        <v>94</v>
      </c>
      <c r="H54" s="15" t="s">
        <v>94</v>
      </c>
      <c r="I54" s="13"/>
      <c r="J54" s="19" t="s">
        <v>64</v>
      </c>
      <c r="K54" s="25"/>
      <c r="L54" s="15">
        <v>9</v>
      </c>
      <c r="M54" s="15">
        <v>2</v>
      </c>
      <c r="N54" s="22">
        <v>2</v>
      </c>
      <c r="O54" s="69">
        <f>SUM(L54:L57)</f>
        <v>36</v>
      </c>
      <c r="P54" s="66"/>
      <c r="Q54" s="2"/>
      <c r="R54" s="66"/>
      <c r="S54" s="66"/>
      <c r="T54" s="66"/>
      <c r="U54" s="66"/>
      <c r="V54" s="66"/>
    </row>
    <row r="55" spans="1:22" x14ac:dyDescent="0.25">
      <c r="A55" s="12" t="s">
        <v>35</v>
      </c>
      <c r="B55" s="12"/>
      <c r="C55" s="8">
        <v>6</v>
      </c>
      <c r="D55" s="13"/>
      <c r="E55" s="13"/>
      <c r="F55" s="54"/>
      <c r="G55" s="15" t="s">
        <v>94</v>
      </c>
      <c r="H55" s="15" t="s">
        <v>94</v>
      </c>
      <c r="I55" s="13"/>
      <c r="J55" s="19" t="s">
        <v>66</v>
      </c>
      <c r="K55" s="25"/>
      <c r="L55" s="15">
        <v>15</v>
      </c>
      <c r="M55" s="15">
        <v>2</v>
      </c>
      <c r="N55" s="22">
        <v>2</v>
      </c>
      <c r="O55" s="69"/>
      <c r="P55" s="66"/>
      <c r="Q55" s="2"/>
      <c r="R55" s="66"/>
      <c r="S55" s="66"/>
      <c r="T55" s="66"/>
      <c r="U55" s="66"/>
      <c r="V55" s="66"/>
    </row>
    <row r="56" spans="1:22" x14ac:dyDescent="0.25">
      <c r="A56" s="13"/>
      <c r="B56" s="13"/>
      <c r="C56" s="13"/>
      <c r="D56" s="13"/>
      <c r="E56" s="13"/>
      <c r="F56" s="54"/>
      <c r="G56" s="13"/>
      <c r="H56" s="13"/>
      <c r="I56" s="13"/>
      <c r="J56" s="19" t="s">
        <v>67</v>
      </c>
      <c r="K56" s="25"/>
      <c r="L56" s="15">
        <v>6</v>
      </c>
      <c r="M56" s="15">
        <v>2</v>
      </c>
      <c r="N56" s="22">
        <v>2</v>
      </c>
      <c r="O56" s="69"/>
      <c r="P56" s="66"/>
      <c r="Q56" s="3"/>
      <c r="R56" s="66"/>
      <c r="S56" s="66"/>
      <c r="T56" s="66"/>
      <c r="U56" s="66"/>
      <c r="V56" s="66"/>
    </row>
    <row r="57" spans="1:22" x14ac:dyDescent="0.25">
      <c r="A57" s="13"/>
      <c r="B57" s="13"/>
      <c r="C57" s="13"/>
      <c r="D57" s="13"/>
      <c r="E57" s="13"/>
      <c r="F57" s="55"/>
      <c r="G57" s="13"/>
      <c r="H57" s="13"/>
      <c r="I57" s="13"/>
      <c r="J57" s="19" t="s">
        <v>35</v>
      </c>
      <c r="K57" s="25"/>
      <c r="L57" s="15">
        <v>6</v>
      </c>
      <c r="M57" s="15">
        <v>2</v>
      </c>
      <c r="N57" s="22">
        <v>1</v>
      </c>
      <c r="O57" s="69"/>
      <c r="P57" s="66"/>
      <c r="Q57" s="3"/>
      <c r="R57" s="66"/>
      <c r="S57" s="66"/>
      <c r="T57" s="66"/>
      <c r="U57" s="66"/>
      <c r="V57" s="66"/>
    </row>
    <row r="58" spans="1:22" x14ac:dyDescent="0.25">
      <c r="A58" s="63"/>
      <c r="B58" s="63"/>
      <c r="C58" s="63"/>
      <c r="D58" s="63"/>
      <c r="E58" s="63"/>
      <c r="F58" s="63">
        <f>SUM(F54,F52,F51,F46:F49,F37:F44,F32:F35,F26:F30,F21:F24,F15:F19,F5:F13)</f>
        <v>246</v>
      </c>
      <c r="G58" s="63"/>
      <c r="H58" s="63"/>
      <c r="I58" s="63"/>
      <c r="J58" s="63"/>
      <c r="K58" s="63"/>
      <c r="L58" s="63"/>
      <c r="M58" s="63"/>
      <c r="N58" s="63"/>
      <c r="O58" s="63">
        <f>SUM(O5:O57)</f>
        <v>137</v>
      </c>
      <c r="P58" s="66"/>
      <c r="Q58" s="3"/>
      <c r="R58" s="66"/>
      <c r="S58" s="66"/>
      <c r="T58" s="66"/>
      <c r="U58" s="66"/>
      <c r="V58" s="66"/>
    </row>
    <row r="59" spans="1:22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3"/>
      <c r="R59" s="66"/>
      <c r="S59" s="66"/>
      <c r="T59" s="66"/>
      <c r="U59" s="66"/>
      <c r="V59" s="66"/>
    </row>
    <row r="60" spans="1:22" x14ac:dyDescent="0.25">
      <c r="A60" s="66" t="s">
        <v>103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3"/>
      <c r="R60" s="66"/>
      <c r="S60" s="66"/>
      <c r="T60" s="66"/>
      <c r="U60" s="66"/>
      <c r="V60" s="66"/>
    </row>
    <row r="61" spans="1:22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3"/>
      <c r="R61" s="66"/>
      <c r="S61" s="66"/>
      <c r="T61" s="66"/>
      <c r="U61" s="66"/>
      <c r="V61" s="66"/>
    </row>
    <row r="62" spans="1:2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3"/>
      <c r="R62" s="66"/>
      <c r="S62" s="66"/>
      <c r="T62" s="66"/>
      <c r="U62" s="66"/>
      <c r="V62" s="66"/>
    </row>
    <row r="63" spans="1:2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3"/>
      <c r="R63" s="66"/>
      <c r="S63" s="66"/>
      <c r="T63" s="66"/>
      <c r="U63" s="66"/>
      <c r="V63" s="66"/>
    </row>
    <row r="64" spans="1:2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3"/>
      <c r="R64" s="66"/>
      <c r="S64" s="66"/>
      <c r="T64" s="66"/>
      <c r="U64" s="66"/>
      <c r="V64" s="66"/>
    </row>
    <row r="65" spans="1:2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3"/>
      <c r="R65" s="66"/>
      <c r="S65" s="66"/>
      <c r="T65" s="66"/>
      <c r="U65" s="66"/>
      <c r="V65" s="66"/>
    </row>
    <row r="66" spans="1:2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3"/>
      <c r="R66" s="66"/>
      <c r="S66" s="66"/>
      <c r="T66" s="66"/>
      <c r="U66" s="66"/>
      <c r="V66" s="66"/>
    </row>
    <row r="67" spans="1:2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3"/>
      <c r="R67" s="66"/>
      <c r="S67" s="66"/>
      <c r="T67" s="66"/>
      <c r="U67" s="66"/>
      <c r="V67" s="66"/>
    </row>
    <row r="68" spans="1:2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3"/>
      <c r="R68" s="66"/>
      <c r="S68" s="66"/>
      <c r="T68" s="66"/>
      <c r="U68" s="66"/>
      <c r="V68" s="66"/>
    </row>
    <row r="69" spans="1:2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3"/>
      <c r="R69" s="66"/>
      <c r="S69" s="66"/>
      <c r="T69" s="66"/>
      <c r="U69" s="66"/>
      <c r="V69" s="66"/>
    </row>
    <row r="70" spans="1:2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5"/>
      <c r="R70" s="66"/>
      <c r="S70" s="66"/>
      <c r="T70" s="66"/>
      <c r="U70" s="66"/>
      <c r="V70" s="66"/>
    </row>
    <row r="71" spans="1:22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3"/>
      <c r="R71" s="66"/>
      <c r="S71" s="66"/>
      <c r="T71" s="66"/>
      <c r="U71" s="66"/>
      <c r="V71" s="66"/>
    </row>
    <row r="72" spans="1:22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5"/>
      <c r="R72" s="66"/>
      <c r="S72" s="66"/>
      <c r="T72" s="66"/>
      <c r="U72" s="66"/>
      <c r="V72" s="66"/>
    </row>
    <row r="73" spans="1:22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3"/>
      <c r="R73" s="66"/>
      <c r="S73" s="66"/>
      <c r="T73" s="66"/>
      <c r="U73" s="66"/>
      <c r="V73" s="66"/>
    </row>
    <row r="74" spans="1:22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5"/>
      <c r="R74" s="66"/>
      <c r="S74" s="66"/>
      <c r="T74" s="66"/>
      <c r="U74" s="66"/>
      <c r="V74" s="66"/>
    </row>
    <row r="75" spans="1:22" x14ac:dyDescent="0.25">
      <c r="Q75" s="5"/>
    </row>
    <row r="76" spans="1:22" x14ac:dyDescent="0.25">
      <c r="Q76" s="3"/>
    </row>
    <row r="77" spans="1:22" x14ac:dyDescent="0.25">
      <c r="Q77" s="5"/>
    </row>
    <row r="78" spans="1:22" x14ac:dyDescent="0.25">
      <c r="Q78" s="5"/>
    </row>
    <row r="79" spans="1:22" x14ac:dyDescent="0.25">
      <c r="Q79" s="5"/>
    </row>
  </sheetData>
  <mergeCells count="30">
    <mergeCell ref="U20:U23"/>
    <mergeCell ref="U7:V7"/>
    <mergeCell ref="X7:Y7"/>
    <mergeCell ref="O46:O49"/>
    <mergeCell ref="O54:O57"/>
    <mergeCell ref="F54:F57"/>
    <mergeCell ref="O5:O12"/>
    <mergeCell ref="O15:O18"/>
    <mergeCell ref="O21:O23"/>
    <mergeCell ref="O26:O29"/>
    <mergeCell ref="O32:O34"/>
    <mergeCell ref="O37:O43"/>
    <mergeCell ref="A50:N50"/>
    <mergeCell ref="A53:N53"/>
    <mergeCell ref="A20:N20"/>
    <mergeCell ref="A31:N31"/>
    <mergeCell ref="F15:F18"/>
    <mergeCell ref="F37:F43"/>
    <mergeCell ref="F46:F47"/>
    <mergeCell ref="A45:N45"/>
    <mergeCell ref="A25:N25"/>
    <mergeCell ref="A36:N36"/>
    <mergeCell ref="F21:F23"/>
    <mergeCell ref="F26:F29"/>
    <mergeCell ref="F32:F34"/>
    <mergeCell ref="G1:H1"/>
    <mergeCell ref="J1:N1"/>
    <mergeCell ref="F5:F12"/>
    <mergeCell ref="A4:N4"/>
    <mergeCell ref="A14:N14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opLeftCell="A41" zoomScale="130" zoomScaleNormal="130" workbookViewId="0">
      <selection activeCell="A26" sqref="A1:O1048576"/>
    </sheetView>
  </sheetViews>
  <sheetFormatPr defaultRowHeight="15" x14ac:dyDescent="0.25"/>
  <cols>
    <col min="1" max="1" width="45.28515625" style="66" customWidth="1"/>
    <col min="2" max="2" width="20.28515625" style="66" customWidth="1"/>
    <col min="3" max="3" width="5.5703125" style="66" customWidth="1"/>
    <col min="4" max="4" width="5.85546875" style="66" customWidth="1"/>
    <col min="5" max="5" width="8.28515625" style="66" customWidth="1"/>
    <col min="6" max="6" width="9.140625" style="66"/>
    <col min="7" max="7" width="16.85546875" style="66" customWidth="1"/>
    <col min="8" max="8" width="15.85546875" style="66" customWidth="1"/>
    <col min="9" max="9" width="8.140625" style="66" customWidth="1"/>
    <col min="10" max="10" width="32.140625" style="66" customWidth="1"/>
    <col min="11" max="11" width="13.140625" style="66" customWidth="1"/>
    <col min="12" max="12" width="5.28515625" style="66" customWidth="1"/>
    <col min="13" max="13" width="5" style="66" customWidth="1"/>
    <col min="14" max="14" width="7.7109375" style="66" customWidth="1"/>
    <col min="15" max="15" width="9.140625" style="66"/>
    <col min="19" max="19" width="14.140625" customWidth="1"/>
    <col min="20" max="20" width="44.140625" customWidth="1"/>
    <col min="21" max="21" width="11.28515625" customWidth="1"/>
    <col min="23" max="23" width="18.7109375" customWidth="1"/>
    <col min="26" max="26" width="20.28515625" customWidth="1"/>
  </cols>
  <sheetData>
    <row r="1" spans="1:27" x14ac:dyDescent="0.25">
      <c r="A1" s="84"/>
      <c r="B1" s="84"/>
      <c r="C1" s="84"/>
      <c r="D1" s="84"/>
      <c r="E1" s="84"/>
      <c r="F1" s="84"/>
      <c r="G1" s="85" t="s">
        <v>104</v>
      </c>
      <c r="H1" s="85"/>
      <c r="I1" s="84"/>
      <c r="J1" s="86" t="s">
        <v>145</v>
      </c>
      <c r="K1" s="86"/>
      <c r="L1" s="86"/>
      <c r="M1" s="86"/>
      <c r="N1" s="86"/>
      <c r="O1" s="86"/>
    </row>
    <row r="2" spans="1:27" x14ac:dyDescent="0.25">
      <c r="A2" s="84"/>
      <c r="B2" s="84"/>
      <c r="C2" s="84"/>
      <c r="D2" s="84"/>
      <c r="E2" s="84"/>
      <c r="F2" s="84"/>
      <c r="G2" s="87" t="s">
        <v>95</v>
      </c>
      <c r="H2" s="87" t="s">
        <v>93</v>
      </c>
      <c r="I2" s="84"/>
      <c r="J2" s="84"/>
      <c r="K2" s="84"/>
      <c r="L2" s="84"/>
      <c r="M2" s="84"/>
      <c r="N2" s="84"/>
      <c r="O2" s="84"/>
    </row>
    <row r="3" spans="1:27" x14ac:dyDescent="0.25">
      <c r="A3" s="67" t="s">
        <v>98</v>
      </c>
      <c r="B3" s="46" t="s">
        <v>106</v>
      </c>
      <c r="C3" s="46" t="s">
        <v>36</v>
      </c>
      <c r="D3" s="46" t="s">
        <v>32</v>
      </c>
      <c r="E3" s="46" t="s">
        <v>96</v>
      </c>
      <c r="F3" s="67"/>
      <c r="G3" s="88"/>
      <c r="H3" s="88"/>
      <c r="I3" s="67"/>
      <c r="J3" s="67" t="s">
        <v>97</v>
      </c>
      <c r="K3" s="46" t="s">
        <v>106</v>
      </c>
      <c r="L3" s="46" t="s">
        <v>36</v>
      </c>
      <c r="M3" s="46" t="s">
        <v>32</v>
      </c>
      <c r="N3" s="44" t="s">
        <v>96</v>
      </c>
      <c r="O3" s="13"/>
    </row>
    <row r="4" spans="1:27" x14ac:dyDescent="0.25">
      <c r="A4" s="47" t="s">
        <v>85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3"/>
    </row>
    <row r="5" spans="1:27" ht="25.5" x14ac:dyDescent="0.25">
      <c r="A5" s="6" t="s">
        <v>30</v>
      </c>
      <c r="B5" s="68" t="s">
        <v>107</v>
      </c>
      <c r="C5" s="8">
        <v>6</v>
      </c>
      <c r="D5" s="15">
        <v>1</v>
      </c>
      <c r="E5" s="15">
        <v>2</v>
      </c>
      <c r="F5" s="53">
        <f>SUM(C5:C12)</f>
        <v>54</v>
      </c>
      <c r="G5" s="15"/>
      <c r="H5" s="15" t="s">
        <v>94</v>
      </c>
      <c r="I5" s="13"/>
      <c r="J5" s="14" t="s">
        <v>84</v>
      </c>
      <c r="K5" s="25" t="s">
        <v>128</v>
      </c>
      <c r="L5" s="15">
        <v>3</v>
      </c>
      <c r="M5" s="15">
        <v>1</v>
      </c>
      <c r="N5" s="22">
        <v>1</v>
      </c>
      <c r="O5" s="69">
        <f>SUM(L5:L11)</f>
        <v>20</v>
      </c>
      <c r="S5" s="41" t="s">
        <v>134</v>
      </c>
      <c r="U5" s="42" t="s">
        <v>141</v>
      </c>
      <c r="W5" s="35" t="s">
        <v>121</v>
      </c>
    </row>
    <row r="6" spans="1:27" x14ac:dyDescent="0.25">
      <c r="A6" s="6" t="s">
        <v>39</v>
      </c>
      <c r="B6" s="7" t="s">
        <v>107</v>
      </c>
      <c r="C6" s="7">
        <v>9</v>
      </c>
      <c r="D6" s="7">
        <v>1</v>
      </c>
      <c r="E6" s="7">
        <v>2</v>
      </c>
      <c r="F6" s="54"/>
      <c r="G6" s="15"/>
      <c r="H6" s="15" t="s">
        <v>94</v>
      </c>
      <c r="I6" s="13"/>
      <c r="J6" s="14" t="s">
        <v>43</v>
      </c>
      <c r="K6" s="77" t="s">
        <v>129</v>
      </c>
      <c r="L6" s="15">
        <v>2</v>
      </c>
      <c r="M6" s="15">
        <v>1</v>
      </c>
      <c r="N6" s="22">
        <v>2</v>
      </c>
      <c r="O6" s="69"/>
      <c r="S6" s="31" t="s">
        <v>107</v>
      </c>
      <c r="T6" s="36" t="s">
        <v>113</v>
      </c>
      <c r="U6" s="1">
        <f>SUM(L15:L17,L19,L21,L26:L27,L29,L37:L39)</f>
        <v>72</v>
      </c>
      <c r="W6" s="52" t="s">
        <v>95</v>
      </c>
      <c r="X6" s="52"/>
      <c r="Z6" s="60" t="s">
        <v>93</v>
      </c>
      <c r="AA6" s="60"/>
    </row>
    <row r="7" spans="1:27" ht="25.5" x14ac:dyDescent="0.25">
      <c r="A7" s="11" t="s">
        <v>4</v>
      </c>
      <c r="B7" s="31" t="s">
        <v>3</v>
      </c>
      <c r="C7" s="16">
        <v>6</v>
      </c>
      <c r="D7" s="16">
        <v>1</v>
      </c>
      <c r="E7" s="16">
        <v>1</v>
      </c>
      <c r="F7" s="54"/>
      <c r="G7" s="15" t="s">
        <v>94</v>
      </c>
      <c r="H7" s="15"/>
      <c r="I7" s="13"/>
      <c r="J7" s="14" t="s">
        <v>68</v>
      </c>
      <c r="K7" s="31" t="s">
        <v>108</v>
      </c>
      <c r="L7" s="15">
        <v>2</v>
      </c>
      <c r="M7" s="15">
        <v>1</v>
      </c>
      <c r="N7" s="22">
        <v>1</v>
      </c>
      <c r="O7" s="69"/>
      <c r="S7" s="29" t="s">
        <v>3</v>
      </c>
      <c r="T7" s="37" t="s">
        <v>119</v>
      </c>
      <c r="U7" s="1">
        <f>SUM(L9)</f>
        <v>4</v>
      </c>
      <c r="W7" s="1" t="s">
        <v>122</v>
      </c>
      <c r="X7" s="1">
        <v>6</v>
      </c>
      <c r="Z7" s="1" t="s">
        <v>122</v>
      </c>
      <c r="AA7" s="1">
        <v>6</v>
      </c>
    </row>
    <row r="8" spans="1:27" ht="25.5" x14ac:dyDescent="0.25">
      <c r="A8" s="9" t="s">
        <v>37</v>
      </c>
      <c r="B8" s="31" t="s">
        <v>3</v>
      </c>
      <c r="C8" s="7">
        <v>6</v>
      </c>
      <c r="D8" s="7">
        <v>1</v>
      </c>
      <c r="E8" s="7">
        <v>1</v>
      </c>
      <c r="F8" s="54"/>
      <c r="G8" s="15"/>
      <c r="H8" s="15" t="s">
        <v>94</v>
      </c>
      <c r="I8" s="13"/>
      <c r="J8" s="21" t="s">
        <v>82</v>
      </c>
      <c r="K8" s="31" t="s">
        <v>108</v>
      </c>
      <c r="L8" s="15">
        <v>1</v>
      </c>
      <c r="M8" s="15">
        <v>1</v>
      </c>
      <c r="N8" s="22">
        <v>2</v>
      </c>
      <c r="O8" s="69"/>
      <c r="S8" s="29" t="s">
        <v>108</v>
      </c>
      <c r="T8" s="37" t="s">
        <v>118</v>
      </c>
      <c r="U8" s="1">
        <f>SUM(L7:L8)</f>
        <v>3</v>
      </c>
      <c r="W8" s="1" t="s">
        <v>123</v>
      </c>
      <c r="X8" s="1">
        <v>36</v>
      </c>
      <c r="Z8" s="1" t="s">
        <v>123</v>
      </c>
      <c r="AA8" s="1">
        <v>36</v>
      </c>
    </row>
    <row r="9" spans="1:27" ht="30" x14ac:dyDescent="0.25">
      <c r="A9" s="6" t="s">
        <v>38</v>
      </c>
      <c r="B9" s="31" t="s">
        <v>108</v>
      </c>
      <c r="C9" s="7">
        <v>9</v>
      </c>
      <c r="D9" s="7">
        <v>1</v>
      </c>
      <c r="E9" s="7">
        <v>2</v>
      </c>
      <c r="F9" s="54"/>
      <c r="G9" s="15"/>
      <c r="H9" s="15" t="s">
        <v>94</v>
      </c>
      <c r="I9" s="13"/>
      <c r="J9" s="14" t="s">
        <v>73</v>
      </c>
      <c r="K9" s="25" t="s">
        <v>3</v>
      </c>
      <c r="L9" s="15">
        <v>4</v>
      </c>
      <c r="M9" s="15">
        <v>1</v>
      </c>
      <c r="N9" s="22">
        <v>2</v>
      </c>
      <c r="O9" s="69"/>
      <c r="S9" s="27" t="s">
        <v>0</v>
      </c>
      <c r="T9" s="36" t="s">
        <v>114</v>
      </c>
      <c r="U9" s="1">
        <f>SUM(L20,L22:L23,L28,L10:L11,L14)</f>
        <v>27</v>
      </c>
      <c r="W9" s="34" t="s">
        <v>142</v>
      </c>
      <c r="X9" s="1">
        <v>6</v>
      </c>
      <c r="Z9" s="1" t="s">
        <v>122</v>
      </c>
      <c r="AA9" s="1">
        <v>9</v>
      </c>
    </row>
    <row r="10" spans="1:27" x14ac:dyDescent="0.25">
      <c r="A10" s="10" t="s">
        <v>40</v>
      </c>
      <c r="B10" s="31" t="s">
        <v>107</v>
      </c>
      <c r="C10" s="7">
        <v>6</v>
      </c>
      <c r="D10" s="7">
        <v>2</v>
      </c>
      <c r="E10" s="7">
        <v>1</v>
      </c>
      <c r="F10" s="54"/>
      <c r="G10" s="15"/>
      <c r="H10" s="15" t="s">
        <v>94</v>
      </c>
      <c r="I10" s="13"/>
      <c r="J10" s="14" t="s">
        <v>74</v>
      </c>
      <c r="K10" s="25" t="s">
        <v>0</v>
      </c>
      <c r="L10" s="15">
        <v>4</v>
      </c>
      <c r="M10" s="15">
        <v>1</v>
      </c>
      <c r="N10" s="22">
        <v>1</v>
      </c>
      <c r="O10" s="69"/>
      <c r="S10" s="32" t="s">
        <v>109</v>
      </c>
      <c r="T10" s="37" t="s">
        <v>115</v>
      </c>
      <c r="U10" s="1"/>
      <c r="W10" s="1" t="s">
        <v>123</v>
      </c>
      <c r="X10" s="1">
        <v>18</v>
      </c>
      <c r="Z10" s="1" t="s">
        <v>123</v>
      </c>
      <c r="AA10" s="1">
        <v>15</v>
      </c>
    </row>
    <row r="11" spans="1:27" x14ac:dyDescent="0.25">
      <c r="A11" s="6" t="s">
        <v>26</v>
      </c>
      <c r="B11" s="15" t="s">
        <v>0</v>
      </c>
      <c r="C11" s="15">
        <v>6</v>
      </c>
      <c r="D11" s="15">
        <v>1</v>
      </c>
      <c r="E11" s="8">
        <v>1</v>
      </c>
      <c r="F11" s="54"/>
      <c r="G11" s="15"/>
      <c r="H11" s="15" t="s">
        <v>94</v>
      </c>
      <c r="I11" s="13"/>
      <c r="J11" s="14" t="s">
        <v>75</v>
      </c>
      <c r="K11" s="25" t="s">
        <v>0</v>
      </c>
      <c r="L11" s="15">
        <v>4</v>
      </c>
      <c r="M11" s="15">
        <v>1</v>
      </c>
      <c r="N11" s="22">
        <v>1</v>
      </c>
      <c r="O11" s="69"/>
      <c r="S11" s="32" t="s">
        <v>2</v>
      </c>
      <c r="T11" s="37" t="s">
        <v>116</v>
      </c>
      <c r="U11" s="1"/>
      <c r="W11" s="1" t="s">
        <v>125</v>
      </c>
      <c r="X11" s="1">
        <v>24</v>
      </c>
      <c r="Z11" s="1" t="s">
        <v>125</v>
      </c>
      <c r="AA11" s="1">
        <v>24</v>
      </c>
    </row>
    <row r="12" spans="1:27" x14ac:dyDescent="0.25">
      <c r="A12" s="6" t="s">
        <v>14</v>
      </c>
      <c r="B12" s="7" t="s">
        <v>0</v>
      </c>
      <c r="C12" s="8">
        <v>6</v>
      </c>
      <c r="D12" s="17" t="s">
        <v>33</v>
      </c>
      <c r="E12" s="15">
        <v>1</v>
      </c>
      <c r="F12" s="55"/>
      <c r="G12" s="15" t="s">
        <v>94</v>
      </c>
      <c r="H12" s="15" t="s">
        <v>94</v>
      </c>
      <c r="I12" s="13"/>
      <c r="O12" s="13"/>
      <c r="S12" s="31" t="s">
        <v>110</v>
      </c>
      <c r="T12" s="36" t="s">
        <v>117</v>
      </c>
      <c r="U12" s="1"/>
      <c r="W12" s="1" t="s">
        <v>126</v>
      </c>
      <c r="X12" s="1">
        <v>24</v>
      </c>
      <c r="Z12" s="1" t="s">
        <v>126</v>
      </c>
      <c r="AA12" s="1">
        <v>24</v>
      </c>
    </row>
    <row r="13" spans="1:27" x14ac:dyDescent="0.25">
      <c r="A13" s="59" t="s">
        <v>100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47"/>
      <c r="O13" s="13"/>
      <c r="S13" s="31" t="s">
        <v>112</v>
      </c>
      <c r="T13" s="37" t="s">
        <v>120</v>
      </c>
      <c r="U13" s="1">
        <v>5</v>
      </c>
      <c r="W13" s="1" t="s">
        <v>127</v>
      </c>
      <c r="X13" s="1">
        <v>6</v>
      </c>
      <c r="Z13" s="1" t="s">
        <v>127</v>
      </c>
      <c r="AA13" s="1">
        <v>6</v>
      </c>
    </row>
    <row r="14" spans="1:27" ht="30" x14ac:dyDescent="0.25">
      <c r="A14" s="6" t="s">
        <v>15</v>
      </c>
      <c r="B14" s="7" t="s">
        <v>107</v>
      </c>
      <c r="C14" s="15">
        <v>6</v>
      </c>
      <c r="D14" s="17" t="s">
        <v>33</v>
      </c>
      <c r="E14" s="15">
        <v>1</v>
      </c>
      <c r="F14" s="53">
        <f>SUM(C14:C16)</f>
        <v>18</v>
      </c>
      <c r="G14" s="15" t="s">
        <v>94</v>
      </c>
      <c r="H14" s="15"/>
      <c r="I14" s="13"/>
      <c r="J14" s="14" t="s">
        <v>76</v>
      </c>
      <c r="K14" s="25" t="s">
        <v>0</v>
      </c>
      <c r="L14" s="15">
        <v>4</v>
      </c>
      <c r="M14" s="15">
        <v>1</v>
      </c>
      <c r="N14" s="22">
        <v>2</v>
      </c>
      <c r="O14" s="69">
        <f>SUM(L14:L17)</f>
        <v>15</v>
      </c>
      <c r="S14" s="28" t="s">
        <v>129</v>
      </c>
      <c r="T14" s="38" t="s">
        <v>130</v>
      </c>
      <c r="U14" s="1">
        <v>2</v>
      </c>
    </row>
    <row r="15" spans="1:27" ht="25.5" x14ac:dyDescent="0.25">
      <c r="A15" s="6" t="s">
        <v>16</v>
      </c>
      <c r="B15" s="7" t="s">
        <v>107</v>
      </c>
      <c r="C15" s="15">
        <v>6</v>
      </c>
      <c r="D15" s="17" t="s">
        <v>33</v>
      </c>
      <c r="E15" s="15">
        <v>1</v>
      </c>
      <c r="F15" s="54"/>
      <c r="G15" s="15" t="s">
        <v>94</v>
      </c>
      <c r="H15" s="15" t="s">
        <v>94</v>
      </c>
      <c r="I15" s="13"/>
      <c r="J15" s="14" t="s">
        <v>78</v>
      </c>
      <c r="K15" s="31" t="s">
        <v>107</v>
      </c>
      <c r="L15" s="15">
        <v>4</v>
      </c>
      <c r="M15" s="15">
        <v>1</v>
      </c>
      <c r="N15" s="22">
        <v>2</v>
      </c>
      <c r="O15" s="69"/>
      <c r="S15" s="33" t="s">
        <v>128</v>
      </c>
      <c r="T15" s="36" t="s">
        <v>131</v>
      </c>
      <c r="U15" s="1">
        <v>3</v>
      </c>
    </row>
    <row r="16" spans="1:27" x14ac:dyDescent="0.25">
      <c r="A16" s="6" t="s">
        <v>17</v>
      </c>
      <c r="B16" s="7" t="s">
        <v>0</v>
      </c>
      <c r="C16" s="15">
        <v>6</v>
      </c>
      <c r="D16" s="8">
        <v>1</v>
      </c>
      <c r="E16" s="15">
        <v>2</v>
      </c>
      <c r="F16" s="55"/>
      <c r="G16" s="15" t="s">
        <v>94</v>
      </c>
      <c r="H16" s="15"/>
      <c r="I16" s="13"/>
      <c r="J16" s="14" t="s">
        <v>79</v>
      </c>
      <c r="K16" s="31" t="s">
        <v>107</v>
      </c>
      <c r="L16" s="15">
        <v>4</v>
      </c>
      <c r="M16" s="15">
        <v>1</v>
      </c>
      <c r="N16" s="22">
        <v>2</v>
      </c>
      <c r="O16" s="69"/>
      <c r="S16" s="33" t="s">
        <v>132</v>
      </c>
      <c r="T16" s="36" t="s">
        <v>133</v>
      </c>
      <c r="U16" s="1"/>
    </row>
    <row r="17" spans="1:2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4" t="s">
        <v>83</v>
      </c>
      <c r="K17" s="31" t="s">
        <v>107</v>
      </c>
      <c r="L17" s="15">
        <v>3</v>
      </c>
      <c r="M17" s="15">
        <v>1</v>
      </c>
      <c r="N17" s="22">
        <v>1</v>
      </c>
      <c r="O17" s="69"/>
      <c r="U17" s="1">
        <f>SUM(U6:U16)</f>
        <v>116</v>
      </c>
    </row>
    <row r="18" spans="1:26" x14ac:dyDescent="0.25">
      <c r="A18" s="59" t="s">
        <v>101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47"/>
      <c r="O18" s="13"/>
    </row>
    <row r="19" spans="1:26" x14ac:dyDescent="0.25">
      <c r="A19" s="6" t="s">
        <v>6</v>
      </c>
      <c r="B19" s="68" t="s">
        <v>107</v>
      </c>
      <c r="C19" s="16">
        <v>6</v>
      </c>
      <c r="D19" s="16">
        <v>1</v>
      </c>
      <c r="E19" s="16">
        <v>1</v>
      </c>
      <c r="F19" s="53">
        <f>SUM(C19:C22)</f>
        <v>24</v>
      </c>
      <c r="G19" s="15" t="s">
        <v>94</v>
      </c>
      <c r="H19" s="15" t="s">
        <v>94</v>
      </c>
      <c r="I19" s="13"/>
      <c r="J19" s="14" t="s">
        <v>69</v>
      </c>
      <c r="K19" s="31" t="s">
        <v>107</v>
      </c>
      <c r="L19" s="15">
        <v>2</v>
      </c>
      <c r="M19" s="15">
        <v>1</v>
      </c>
      <c r="N19" s="22">
        <v>1</v>
      </c>
      <c r="O19" s="69">
        <f>SUM(L19:L23)</f>
        <v>14</v>
      </c>
    </row>
    <row r="20" spans="1:26" x14ac:dyDescent="0.25">
      <c r="A20" s="6" t="s">
        <v>10</v>
      </c>
      <c r="B20" s="7" t="s">
        <v>0</v>
      </c>
      <c r="C20" s="15">
        <v>6</v>
      </c>
      <c r="D20" s="17" t="s">
        <v>33</v>
      </c>
      <c r="E20" s="15">
        <v>1</v>
      </c>
      <c r="F20" s="54"/>
      <c r="G20" s="15" t="s">
        <v>94</v>
      </c>
      <c r="H20" s="15"/>
      <c r="I20" s="13"/>
      <c r="J20" s="14" t="s">
        <v>44</v>
      </c>
      <c r="K20" s="25" t="s">
        <v>0</v>
      </c>
      <c r="L20" s="15">
        <v>2</v>
      </c>
      <c r="M20" s="15">
        <v>1</v>
      </c>
      <c r="N20" s="22">
        <v>1</v>
      </c>
      <c r="O20" s="69"/>
      <c r="T20" s="40" t="s">
        <v>138</v>
      </c>
      <c r="U20" s="1"/>
      <c r="W20" s="61" t="s">
        <v>140</v>
      </c>
      <c r="Z20" s="43"/>
    </row>
    <row r="21" spans="1:26" x14ac:dyDescent="0.25">
      <c r="A21" s="6" t="s">
        <v>11</v>
      </c>
      <c r="B21" s="7" t="s">
        <v>0</v>
      </c>
      <c r="C21" s="15">
        <v>6</v>
      </c>
      <c r="D21" s="8">
        <v>1</v>
      </c>
      <c r="E21" s="15">
        <v>2</v>
      </c>
      <c r="F21" s="54"/>
      <c r="G21" s="15" t="s">
        <v>94</v>
      </c>
      <c r="H21" s="15"/>
      <c r="I21" s="13"/>
      <c r="J21" s="14" t="s">
        <v>53</v>
      </c>
      <c r="K21" s="31" t="s">
        <v>107</v>
      </c>
      <c r="L21" s="15">
        <v>2</v>
      </c>
      <c r="M21" s="15">
        <v>1</v>
      </c>
      <c r="N21" s="22">
        <v>2</v>
      </c>
      <c r="O21" s="69"/>
      <c r="T21" s="1" t="s">
        <v>122</v>
      </c>
      <c r="U21" s="1">
        <f>SUM(U7:U8)</f>
        <v>7</v>
      </c>
      <c r="W21" s="61"/>
      <c r="Z21" s="43"/>
    </row>
    <row r="22" spans="1:26" x14ac:dyDescent="0.25">
      <c r="A22" s="6" t="s">
        <v>12</v>
      </c>
      <c r="B22" s="7" t="s">
        <v>107</v>
      </c>
      <c r="C22" s="15">
        <v>6</v>
      </c>
      <c r="D22" s="8">
        <v>1</v>
      </c>
      <c r="E22" s="8">
        <v>2</v>
      </c>
      <c r="F22" s="55"/>
      <c r="G22" s="15" t="s">
        <v>94</v>
      </c>
      <c r="H22" s="15"/>
      <c r="I22" s="13"/>
      <c r="J22" s="14" t="s">
        <v>77</v>
      </c>
      <c r="K22" s="25" t="s">
        <v>0</v>
      </c>
      <c r="L22" s="15">
        <v>4</v>
      </c>
      <c r="M22" s="15">
        <v>1</v>
      </c>
      <c r="N22" s="22">
        <v>2</v>
      </c>
      <c r="O22" s="69"/>
      <c r="T22" s="1" t="s">
        <v>123</v>
      </c>
      <c r="U22" s="1">
        <f>SUM(U6,U9)</f>
        <v>99</v>
      </c>
      <c r="W22" s="61"/>
      <c r="Z22" s="43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4" t="s">
        <v>81</v>
      </c>
      <c r="K23" s="25" t="s">
        <v>0</v>
      </c>
      <c r="L23" s="15">
        <v>4</v>
      </c>
      <c r="M23" s="15">
        <v>1</v>
      </c>
      <c r="N23" s="22">
        <v>2</v>
      </c>
      <c r="O23" s="69"/>
      <c r="T23" s="1" t="s">
        <v>139</v>
      </c>
      <c r="U23" s="1">
        <f>SUM(U13:U15)</f>
        <v>10</v>
      </c>
      <c r="W23" s="61"/>
      <c r="Z23" s="43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5"/>
      <c r="L24" s="13"/>
      <c r="M24" s="13"/>
      <c r="N24" s="23"/>
      <c r="O24" s="13"/>
    </row>
    <row r="25" spans="1:26" x14ac:dyDescent="0.25">
      <c r="A25" s="59" t="s">
        <v>102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7"/>
      <c r="O25" s="13"/>
    </row>
    <row r="26" spans="1:26" x14ac:dyDescent="0.25">
      <c r="A26" s="6" t="s">
        <v>18</v>
      </c>
      <c r="B26" s="7" t="s">
        <v>0</v>
      </c>
      <c r="C26" s="15">
        <v>6</v>
      </c>
      <c r="D26" s="8">
        <v>1</v>
      </c>
      <c r="E26" s="15">
        <v>2</v>
      </c>
      <c r="F26" s="53">
        <f>SUM(C26:C33)</f>
        <v>60</v>
      </c>
      <c r="G26" s="15" t="s">
        <v>94</v>
      </c>
      <c r="H26" s="15" t="s">
        <v>94</v>
      </c>
      <c r="I26" s="13"/>
      <c r="J26" s="14" t="s">
        <v>80</v>
      </c>
      <c r="K26" s="31" t="s">
        <v>107</v>
      </c>
      <c r="L26" s="15">
        <v>4</v>
      </c>
      <c r="M26" s="15">
        <v>1</v>
      </c>
      <c r="N26" s="22">
        <v>2</v>
      </c>
      <c r="O26" s="69">
        <f>SUM(L26:L32)</f>
        <v>19</v>
      </c>
    </row>
    <row r="27" spans="1:26" ht="25.5" x14ac:dyDescent="0.25">
      <c r="A27" s="6" t="s">
        <v>19</v>
      </c>
      <c r="B27" s="7" t="s">
        <v>0</v>
      </c>
      <c r="C27" s="15">
        <v>6</v>
      </c>
      <c r="D27" s="15">
        <v>1</v>
      </c>
      <c r="E27" s="15">
        <v>2</v>
      </c>
      <c r="F27" s="54"/>
      <c r="G27" s="15" t="s">
        <v>94</v>
      </c>
      <c r="H27" s="15" t="s">
        <v>94</v>
      </c>
      <c r="I27" s="13"/>
      <c r="J27" s="14" t="s">
        <v>70</v>
      </c>
      <c r="K27" s="31" t="s">
        <v>107</v>
      </c>
      <c r="L27" s="15">
        <v>5</v>
      </c>
      <c r="M27" s="15">
        <v>1</v>
      </c>
      <c r="N27" s="22">
        <v>1</v>
      </c>
      <c r="O27" s="69"/>
    </row>
    <row r="28" spans="1:26" ht="25.5" x14ac:dyDescent="0.25">
      <c r="A28" s="6" t="s">
        <v>22</v>
      </c>
      <c r="B28" s="7" t="s">
        <v>110</v>
      </c>
      <c r="C28" s="15">
        <v>6</v>
      </c>
      <c r="D28" s="17" t="s">
        <v>33</v>
      </c>
      <c r="E28" s="15">
        <v>1</v>
      </c>
      <c r="F28" s="54"/>
      <c r="G28" s="15" t="s">
        <v>94</v>
      </c>
      <c r="H28" s="15" t="s">
        <v>94</v>
      </c>
      <c r="I28" s="13"/>
      <c r="J28" s="14" t="s">
        <v>72</v>
      </c>
      <c r="K28" s="25" t="s">
        <v>0</v>
      </c>
      <c r="L28" s="15">
        <v>5</v>
      </c>
      <c r="M28" s="15">
        <v>1</v>
      </c>
      <c r="N28" s="22">
        <v>2</v>
      </c>
      <c r="O28" s="69"/>
    </row>
    <row r="29" spans="1:26" ht="25.5" x14ac:dyDescent="0.25">
      <c r="A29" s="6" t="s">
        <v>23</v>
      </c>
      <c r="B29" s="7" t="s">
        <v>107</v>
      </c>
      <c r="C29" s="15">
        <v>6</v>
      </c>
      <c r="D29" s="17" t="s">
        <v>33</v>
      </c>
      <c r="E29" s="15">
        <v>1</v>
      </c>
      <c r="F29" s="54"/>
      <c r="G29" s="15" t="s">
        <v>143</v>
      </c>
      <c r="H29" s="15" t="s">
        <v>94</v>
      </c>
      <c r="I29" s="13"/>
      <c r="J29" s="14" t="s">
        <v>71</v>
      </c>
      <c r="K29" s="31" t="s">
        <v>107</v>
      </c>
      <c r="L29" s="15">
        <v>5</v>
      </c>
      <c r="M29" s="15">
        <v>1</v>
      </c>
      <c r="N29" s="22">
        <v>1</v>
      </c>
      <c r="O29" s="69"/>
    </row>
    <row r="30" spans="1:26" x14ac:dyDescent="0.25">
      <c r="A30" s="6" t="s">
        <v>24</v>
      </c>
      <c r="B30" s="7" t="s">
        <v>0</v>
      </c>
      <c r="C30" s="15">
        <v>12</v>
      </c>
      <c r="D30" s="17" t="s">
        <v>33</v>
      </c>
      <c r="E30" s="15">
        <v>1</v>
      </c>
      <c r="F30" s="54"/>
      <c r="G30" s="15" t="s">
        <v>94</v>
      </c>
      <c r="H30" s="15" t="s">
        <v>94</v>
      </c>
      <c r="I30" s="13"/>
      <c r="J30" s="14"/>
      <c r="K30" s="25"/>
      <c r="L30" s="15"/>
      <c r="M30" s="15"/>
      <c r="N30" s="22"/>
      <c r="O30" s="69"/>
    </row>
    <row r="31" spans="1:26" ht="25.5" x14ac:dyDescent="0.25">
      <c r="A31" s="6" t="s">
        <v>25</v>
      </c>
      <c r="B31" s="7" t="s">
        <v>0</v>
      </c>
      <c r="C31" s="15">
        <v>12</v>
      </c>
      <c r="D31" s="17" t="s">
        <v>33</v>
      </c>
      <c r="E31" s="15">
        <v>1</v>
      </c>
      <c r="F31" s="54"/>
      <c r="G31" s="15" t="s">
        <v>144</v>
      </c>
      <c r="H31" s="15" t="s">
        <v>94</v>
      </c>
      <c r="I31" s="13"/>
      <c r="J31" s="14"/>
      <c r="K31" s="25"/>
      <c r="L31" s="15"/>
      <c r="M31" s="15"/>
      <c r="N31" s="22"/>
      <c r="O31" s="69"/>
    </row>
    <row r="32" spans="1:26" ht="25.5" x14ac:dyDescent="0.25">
      <c r="A32" s="6" t="s">
        <v>27</v>
      </c>
      <c r="B32" s="7" t="s">
        <v>107</v>
      </c>
      <c r="C32" s="15">
        <v>6</v>
      </c>
      <c r="D32" s="15">
        <v>1</v>
      </c>
      <c r="E32" s="15">
        <v>2</v>
      </c>
      <c r="F32" s="54"/>
      <c r="G32" s="15" t="s">
        <v>94</v>
      </c>
      <c r="H32" s="15" t="s">
        <v>94</v>
      </c>
      <c r="I32" s="13"/>
      <c r="J32" s="14"/>
      <c r="K32" s="25"/>
      <c r="L32" s="15"/>
      <c r="M32" s="15"/>
      <c r="N32" s="22"/>
      <c r="O32" s="69"/>
    </row>
    <row r="33" spans="1:15" x14ac:dyDescent="0.25">
      <c r="A33" s="6" t="s">
        <v>8</v>
      </c>
      <c r="B33" s="7" t="s">
        <v>1</v>
      </c>
      <c r="C33" s="16">
        <v>6</v>
      </c>
      <c r="D33" s="17" t="s">
        <v>33</v>
      </c>
      <c r="E33" s="15">
        <v>1</v>
      </c>
      <c r="F33" s="55"/>
      <c r="G33" s="15" t="s">
        <v>94</v>
      </c>
      <c r="H33" s="15" t="s">
        <v>94</v>
      </c>
      <c r="I33" s="13"/>
      <c r="O33" s="13"/>
    </row>
    <row r="34" spans="1:15" x14ac:dyDescent="0.25">
      <c r="A34" s="59" t="s">
        <v>92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47"/>
      <c r="O34" s="13"/>
    </row>
    <row r="35" spans="1:15" x14ac:dyDescent="0.25">
      <c r="A35" s="6" t="s">
        <v>31</v>
      </c>
      <c r="B35" s="7" t="s">
        <v>112</v>
      </c>
      <c r="C35" s="8">
        <v>6</v>
      </c>
      <c r="D35" s="17" t="s">
        <v>33</v>
      </c>
      <c r="E35" s="17" t="s">
        <v>33</v>
      </c>
      <c r="F35" s="18">
        <f>SUM(C35)</f>
        <v>6</v>
      </c>
      <c r="G35" s="15" t="s">
        <v>94</v>
      </c>
      <c r="H35" s="15"/>
      <c r="I35" s="13"/>
      <c r="J35" s="14" t="s">
        <v>52</v>
      </c>
      <c r="K35" s="7" t="s">
        <v>112</v>
      </c>
      <c r="L35" s="13">
        <v>5</v>
      </c>
      <c r="M35" s="13">
        <v>1</v>
      </c>
      <c r="N35" s="23" t="s">
        <v>62</v>
      </c>
      <c r="O35" s="15">
        <f>SUM(L35)</f>
        <v>5</v>
      </c>
    </row>
    <row r="36" spans="1:15" x14ac:dyDescent="0.25">
      <c r="A36" s="59" t="s">
        <v>91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7"/>
      <c r="O36" s="13"/>
    </row>
    <row r="37" spans="1:15" ht="25.5" x14ac:dyDescent="0.25">
      <c r="A37" s="6" t="s">
        <v>28</v>
      </c>
      <c r="B37" s="7" t="s">
        <v>111</v>
      </c>
      <c r="C37" s="8">
        <v>6</v>
      </c>
      <c r="D37" s="17" t="s">
        <v>33</v>
      </c>
      <c r="E37" s="17" t="s">
        <v>33</v>
      </c>
      <c r="F37" s="53">
        <f>SUM(C37:C38)</f>
        <v>18</v>
      </c>
      <c r="G37" s="15" t="s">
        <v>94</v>
      </c>
      <c r="H37" s="15" t="s">
        <v>94</v>
      </c>
      <c r="I37" s="13"/>
      <c r="J37" s="19" t="s">
        <v>65</v>
      </c>
      <c r="K37" s="7" t="s">
        <v>111</v>
      </c>
      <c r="L37" s="20">
        <v>36</v>
      </c>
      <c r="M37" s="15">
        <v>2</v>
      </c>
      <c r="N37" s="22" t="s">
        <v>62</v>
      </c>
      <c r="O37" s="69">
        <f>SUM(L37:L39)</f>
        <v>43</v>
      </c>
    </row>
    <row r="38" spans="1:15" ht="25.5" x14ac:dyDescent="0.25">
      <c r="A38" s="6" t="s">
        <v>29</v>
      </c>
      <c r="B38" s="7" t="s">
        <v>111</v>
      </c>
      <c r="C38" s="8">
        <v>12</v>
      </c>
      <c r="D38" s="17" t="s">
        <v>33</v>
      </c>
      <c r="E38" s="17" t="s">
        <v>33</v>
      </c>
      <c r="F38" s="55"/>
      <c r="G38" s="15" t="s">
        <v>94</v>
      </c>
      <c r="H38" s="15" t="s">
        <v>94</v>
      </c>
      <c r="I38" s="13"/>
      <c r="J38" s="13" t="s">
        <v>63</v>
      </c>
      <c r="K38" s="7" t="s">
        <v>111</v>
      </c>
      <c r="L38" s="15">
        <v>3</v>
      </c>
      <c r="M38" s="15">
        <v>2</v>
      </c>
      <c r="N38" s="22">
        <v>1</v>
      </c>
      <c r="O38" s="69"/>
    </row>
    <row r="39" spans="1:15" ht="25.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 t="s">
        <v>51</v>
      </c>
      <c r="K39" s="7" t="s">
        <v>111</v>
      </c>
      <c r="L39" s="15">
        <v>4</v>
      </c>
      <c r="M39" s="15">
        <v>1</v>
      </c>
      <c r="N39" s="22" t="s">
        <v>62</v>
      </c>
      <c r="O39" s="69"/>
    </row>
    <row r="40" spans="1:15" x14ac:dyDescent="0.25">
      <c r="A40" s="59" t="s">
        <v>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47"/>
      <c r="O40" s="13"/>
    </row>
    <row r="41" spans="1:15" x14ac:dyDescent="0.25">
      <c r="A41" s="6" t="s">
        <v>34</v>
      </c>
      <c r="B41" s="6"/>
      <c r="C41" s="8">
        <v>24</v>
      </c>
      <c r="D41" s="13"/>
      <c r="E41" s="13"/>
      <c r="F41" s="53">
        <f>SUM(C41:C42)</f>
        <v>30</v>
      </c>
      <c r="G41" s="15" t="s">
        <v>94</v>
      </c>
      <c r="H41" s="15" t="s">
        <v>94</v>
      </c>
      <c r="I41" s="13"/>
      <c r="J41" s="19" t="s">
        <v>64</v>
      </c>
      <c r="K41" s="25"/>
      <c r="L41" s="20">
        <v>9</v>
      </c>
      <c r="M41" s="15">
        <v>2</v>
      </c>
      <c r="N41" s="22">
        <v>2</v>
      </c>
      <c r="O41" s="69">
        <f>SUM(L41:L43)</f>
        <v>21</v>
      </c>
    </row>
    <row r="42" spans="1:15" x14ac:dyDescent="0.25">
      <c r="A42" s="12" t="s">
        <v>35</v>
      </c>
      <c r="B42" s="12"/>
      <c r="C42" s="8">
        <v>6</v>
      </c>
      <c r="D42" s="13"/>
      <c r="E42" s="13"/>
      <c r="F42" s="55"/>
      <c r="G42" s="15" t="s">
        <v>94</v>
      </c>
      <c r="H42" s="15" t="s">
        <v>94</v>
      </c>
      <c r="I42" s="13"/>
      <c r="J42" s="19" t="s">
        <v>34</v>
      </c>
      <c r="K42" s="25"/>
      <c r="L42" s="15">
        <v>6</v>
      </c>
      <c r="M42" s="15">
        <v>2</v>
      </c>
      <c r="N42" s="22">
        <v>2</v>
      </c>
      <c r="O42" s="69"/>
    </row>
    <row r="43" spans="1: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9" t="s">
        <v>35</v>
      </c>
      <c r="K43" s="25"/>
      <c r="L43" s="20">
        <v>6</v>
      </c>
      <c r="M43" s="15">
        <v>2</v>
      </c>
      <c r="N43" s="22">
        <v>1</v>
      </c>
      <c r="O43" s="69"/>
    </row>
    <row r="44" spans="1:15" x14ac:dyDescent="0.25">
      <c r="F44" s="66">
        <f>SUM(F41,F37,F35,F26,F19:F24,F14:F17,F5)</f>
        <v>210</v>
      </c>
      <c r="O44" s="66">
        <f>SUM(O5:O43)</f>
        <v>137</v>
      </c>
    </row>
    <row r="45" spans="1:15" x14ac:dyDescent="0.25">
      <c r="A45" s="66" t="s">
        <v>103</v>
      </c>
    </row>
  </sheetData>
  <mergeCells count="24">
    <mergeCell ref="Z6:AA6"/>
    <mergeCell ref="A4:N4"/>
    <mergeCell ref="A25:N25"/>
    <mergeCell ref="F37:F38"/>
    <mergeCell ref="A13:N13"/>
    <mergeCell ref="A18:N18"/>
    <mergeCell ref="W20:W23"/>
    <mergeCell ref="W6:X6"/>
    <mergeCell ref="A34:N34"/>
    <mergeCell ref="G1:H1"/>
    <mergeCell ref="J1:O1"/>
    <mergeCell ref="F41:F42"/>
    <mergeCell ref="O5:O11"/>
    <mergeCell ref="O14:O17"/>
    <mergeCell ref="O19:O23"/>
    <mergeCell ref="O26:O32"/>
    <mergeCell ref="O37:O39"/>
    <mergeCell ref="O41:O43"/>
    <mergeCell ref="A36:N36"/>
    <mergeCell ref="A40:N40"/>
    <mergeCell ref="F5:F12"/>
    <mergeCell ref="F14:F16"/>
    <mergeCell ref="F19:F22"/>
    <mergeCell ref="F26:F33"/>
  </mergeCells>
  <pageMargins left="0.7" right="0.7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workbookViewId="0">
      <selection sqref="A1:X46"/>
    </sheetView>
  </sheetViews>
  <sheetFormatPr defaultRowHeight="15" x14ac:dyDescent="0.25"/>
  <cols>
    <col min="1" max="1" width="45.28515625" customWidth="1"/>
    <col min="2" max="2" width="20.28515625" customWidth="1"/>
    <col min="3" max="3" width="5.5703125" customWidth="1"/>
    <col min="4" max="4" width="5.85546875" customWidth="1"/>
    <col min="5" max="5" width="8.28515625" customWidth="1"/>
    <col min="7" max="7" width="16.85546875" customWidth="1"/>
    <col min="8" max="8" width="15.85546875" customWidth="1"/>
    <col min="9" max="9" width="8.140625" customWidth="1"/>
    <col min="10" max="10" width="32.140625" customWidth="1"/>
    <col min="11" max="11" width="13.140625" customWidth="1"/>
    <col min="12" max="12" width="5.28515625" customWidth="1"/>
    <col min="13" max="13" width="5" customWidth="1"/>
    <col min="14" max="14" width="7.7109375" customWidth="1"/>
    <col min="19" max="19" width="14.140625" customWidth="1"/>
    <col min="20" max="20" width="44.140625" customWidth="1"/>
    <col min="21" max="21" width="11.28515625" customWidth="1"/>
    <col min="23" max="23" width="18.7109375" customWidth="1"/>
    <col min="26" max="26" width="20.28515625" customWidth="1"/>
  </cols>
  <sheetData>
    <row r="1" spans="1:27" ht="16.5" x14ac:dyDescent="0.25">
      <c r="A1" s="89" t="s">
        <v>147</v>
      </c>
      <c r="B1" s="84"/>
      <c r="C1" s="84"/>
      <c r="D1" s="84"/>
      <c r="E1" s="84"/>
      <c r="F1" s="84"/>
      <c r="G1" s="85" t="s">
        <v>104</v>
      </c>
      <c r="H1" s="85"/>
      <c r="I1" s="84"/>
      <c r="J1" s="86" t="s">
        <v>146</v>
      </c>
      <c r="K1" s="86"/>
      <c r="L1" s="86"/>
      <c r="M1" s="86"/>
      <c r="N1" s="86"/>
      <c r="O1" s="86"/>
      <c r="P1" s="66"/>
      <c r="Q1" s="66"/>
      <c r="R1" s="66"/>
      <c r="S1" s="66"/>
      <c r="T1" s="66"/>
      <c r="U1" s="66"/>
      <c r="V1" s="66"/>
      <c r="W1" s="66"/>
      <c r="X1" s="66"/>
    </row>
    <row r="2" spans="1:27" x14ac:dyDescent="0.25">
      <c r="A2" s="84"/>
      <c r="B2" s="84"/>
      <c r="C2" s="84"/>
      <c r="D2" s="84"/>
      <c r="E2" s="84"/>
      <c r="F2" s="84"/>
      <c r="G2" s="87" t="s">
        <v>95</v>
      </c>
      <c r="H2" s="87" t="s">
        <v>93</v>
      </c>
      <c r="I2" s="84"/>
      <c r="J2" s="84"/>
      <c r="K2" s="84"/>
      <c r="L2" s="84"/>
      <c r="M2" s="84"/>
      <c r="N2" s="84"/>
      <c r="O2" s="84"/>
      <c r="P2" s="66"/>
      <c r="Q2" s="66"/>
      <c r="R2" s="66"/>
      <c r="S2" s="66"/>
      <c r="T2" s="66"/>
      <c r="U2" s="66"/>
      <c r="V2" s="66"/>
      <c r="W2" s="66"/>
      <c r="X2" s="66"/>
    </row>
    <row r="3" spans="1:27" x14ac:dyDescent="0.25">
      <c r="A3" s="67" t="s">
        <v>98</v>
      </c>
      <c r="B3" s="46" t="s">
        <v>106</v>
      </c>
      <c r="C3" s="46" t="s">
        <v>36</v>
      </c>
      <c r="D3" s="46" t="s">
        <v>32</v>
      </c>
      <c r="E3" s="46" t="s">
        <v>96</v>
      </c>
      <c r="F3" s="67"/>
      <c r="G3" s="88"/>
      <c r="H3" s="88"/>
      <c r="I3" s="67"/>
      <c r="J3" s="67" t="s">
        <v>97</v>
      </c>
      <c r="K3" s="46" t="s">
        <v>106</v>
      </c>
      <c r="L3" s="46" t="s">
        <v>36</v>
      </c>
      <c r="M3" s="46" t="s">
        <v>32</v>
      </c>
      <c r="N3" s="44" t="s">
        <v>96</v>
      </c>
      <c r="O3" s="13"/>
      <c r="P3" s="66"/>
      <c r="Q3" s="66"/>
      <c r="R3" s="66"/>
      <c r="S3" s="66"/>
      <c r="T3" s="66"/>
      <c r="U3" s="66"/>
      <c r="V3" s="66"/>
      <c r="W3" s="66"/>
      <c r="X3" s="66"/>
    </row>
    <row r="4" spans="1:27" x14ac:dyDescent="0.25">
      <c r="A4" s="47" t="s">
        <v>85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3"/>
      <c r="P4" s="66"/>
      <c r="Q4" s="66"/>
      <c r="R4" s="66"/>
      <c r="S4" s="66"/>
      <c r="T4" s="66"/>
      <c r="U4" s="66"/>
      <c r="V4" s="66"/>
      <c r="W4" s="66"/>
      <c r="X4" s="66"/>
    </row>
    <row r="5" spans="1:27" ht="25.5" x14ac:dyDescent="0.25">
      <c r="A5" s="6" t="s">
        <v>14</v>
      </c>
      <c r="B5" s="7" t="s">
        <v>0</v>
      </c>
      <c r="C5" s="8">
        <v>6</v>
      </c>
      <c r="D5" s="17" t="s">
        <v>33</v>
      </c>
      <c r="E5" s="15">
        <v>1</v>
      </c>
      <c r="F5" s="53">
        <f>SUM(C5:C12)</f>
        <v>40</v>
      </c>
      <c r="G5" s="15"/>
      <c r="H5" s="15" t="s">
        <v>94</v>
      </c>
      <c r="I5" s="13"/>
      <c r="J5" s="14" t="s">
        <v>150</v>
      </c>
      <c r="K5" s="25" t="s">
        <v>128</v>
      </c>
      <c r="L5" s="15">
        <v>3</v>
      </c>
      <c r="M5" s="15">
        <v>1</v>
      </c>
      <c r="N5" s="22">
        <v>1</v>
      </c>
      <c r="O5" s="69">
        <f>SUM(L5:L11)</f>
        <v>19</v>
      </c>
      <c r="P5" s="66"/>
      <c r="Q5" s="66"/>
      <c r="R5" s="66"/>
      <c r="S5" s="70" t="s">
        <v>134</v>
      </c>
      <c r="T5" s="66"/>
      <c r="U5" s="71" t="s">
        <v>141</v>
      </c>
      <c r="V5" s="66"/>
      <c r="W5" s="74" t="s">
        <v>121</v>
      </c>
      <c r="X5" s="66"/>
    </row>
    <row r="6" spans="1:27" x14ac:dyDescent="0.25">
      <c r="A6" s="9" t="s">
        <v>37</v>
      </c>
      <c r="B6" s="31" t="s">
        <v>3</v>
      </c>
      <c r="C6" s="7">
        <v>2</v>
      </c>
      <c r="D6" s="7">
        <v>1</v>
      </c>
      <c r="E6" s="7">
        <v>1</v>
      </c>
      <c r="F6" s="54"/>
      <c r="G6" s="15"/>
      <c r="H6" s="15" t="s">
        <v>94</v>
      </c>
      <c r="I6" s="13"/>
      <c r="J6" s="14" t="s">
        <v>43</v>
      </c>
      <c r="K6" s="77" t="s">
        <v>129</v>
      </c>
      <c r="L6" s="15">
        <v>2</v>
      </c>
      <c r="M6" s="15">
        <v>1</v>
      </c>
      <c r="N6" s="22">
        <v>2</v>
      </c>
      <c r="O6" s="69"/>
      <c r="P6" s="66"/>
      <c r="Q6" s="66"/>
      <c r="R6" s="66"/>
      <c r="S6" s="31" t="s">
        <v>107</v>
      </c>
      <c r="T6" s="72" t="s">
        <v>113</v>
      </c>
      <c r="U6" s="73">
        <f>SUM(L15:L17,L19,L21,L26:L27,L29,L37:L39)</f>
        <v>70</v>
      </c>
      <c r="V6" s="66"/>
      <c r="W6" s="64" t="s">
        <v>95</v>
      </c>
      <c r="X6" s="64"/>
      <c r="Z6" s="60" t="s">
        <v>163</v>
      </c>
      <c r="AA6" s="60"/>
    </row>
    <row r="7" spans="1:27" ht="25.5" x14ac:dyDescent="0.25">
      <c r="A7" s="11" t="s">
        <v>4</v>
      </c>
      <c r="B7" s="31" t="s">
        <v>3</v>
      </c>
      <c r="C7" s="16">
        <v>6</v>
      </c>
      <c r="D7" s="16">
        <v>1</v>
      </c>
      <c r="E7" s="16">
        <v>1</v>
      </c>
      <c r="F7" s="54"/>
      <c r="G7" s="15" t="s">
        <v>94</v>
      </c>
      <c r="H7" s="15"/>
      <c r="I7" s="13"/>
      <c r="J7" s="14" t="s">
        <v>151</v>
      </c>
      <c r="K7" s="31" t="s">
        <v>108</v>
      </c>
      <c r="L7" s="15">
        <v>3</v>
      </c>
      <c r="M7" s="15">
        <v>1</v>
      </c>
      <c r="N7" s="22">
        <v>1</v>
      </c>
      <c r="O7" s="69"/>
      <c r="P7" s="66"/>
      <c r="Q7" s="66"/>
      <c r="R7" s="66"/>
      <c r="S7" s="31" t="s">
        <v>3</v>
      </c>
      <c r="T7" s="75" t="s">
        <v>119</v>
      </c>
      <c r="U7" s="73">
        <f>SUM(L9)</f>
        <v>3</v>
      </c>
      <c r="V7" s="66"/>
      <c r="W7" s="73" t="s">
        <v>122</v>
      </c>
      <c r="X7" s="73">
        <v>6</v>
      </c>
      <c r="Z7" s="1" t="s">
        <v>162</v>
      </c>
      <c r="AA7" s="1">
        <v>15</v>
      </c>
    </row>
    <row r="8" spans="1:27" ht="25.5" x14ac:dyDescent="0.25">
      <c r="A8" s="9" t="s">
        <v>37</v>
      </c>
      <c r="B8" s="31" t="s">
        <v>3</v>
      </c>
      <c r="C8" s="7">
        <v>4</v>
      </c>
      <c r="D8" s="7">
        <v>1</v>
      </c>
      <c r="E8" s="7">
        <v>1</v>
      </c>
      <c r="F8" s="54"/>
      <c r="G8" s="15"/>
      <c r="H8" s="15" t="s">
        <v>94</v>
      </c>
      <c r="I8" s="13"/>
      <c r="J8" s="21" t="s">
        <v>82</v>
      </c>
      <c r="K8" s="31" t="s">
        <v>108</v>
      </c>
      <c r="L8" s="15">
        <v>1</v>
      </c>
      <c r="M8" s="15">
        <v>1</v>
      </c>
      <c r="N8" s="22">
        <v>2</v>
      </c>
      <c r="O8" s="69"/>
      <c r="P8" s="66"/>
      <c r="Q8" s="66"/>
      <c r="R8" s="66"/>
      <c r="S8" s="31" t="s">
        <v>108</v>
      </c>
      <c r="T8" s="75" t="s">
        <v>118</v>
      </c>
      <c r="U8" s="73">
        <f>SUM(L7:L8)</f>
        <v>4</v>
      </c>
      <c r="V8" s="66"/>
      <c r="W8" s="73" t="s">
        <v>123</v>
      </c>
      <c r="X8" s="73">
        <v>36</v>
      </c>
      <c r="Z8" s="1" t="s">
        <v>123</v>
      </c>
      <c r="AA8" s="1">
        <v>39</v>
      </c>
    </row>
    <row r="9" spans="1:27" ht="30" x14ac:dyDescent="0.25">
      <c r="A9" s="6" t="s">
        <v>38</v>
      </c>
      <c r="B9" s="31" t="s">
        <v>108</v>
      </c>
      <c r="C9" s="7">
        <v>9</v>
      </c>
      <c r="D9" s="7">
        <v>1</v>
      </c>
      <c r="E9" s="7">
        <v>2</v>
      </c>
      <c r="F9" s="54"/>
      <c r="G9" s="15"/>
      <c r="H9" s="15" t="s">
        <v>94</v>
      </c>
      <c r="I9" s="13"/>
      <c r="J9" s="14" t="s">
        <v>148</v>
      </c>
      <c r="K9" s="25" t="s">
        <v>3</v>
      </c>
      <c r="L9" s="15">
        <v>3</v>
      </c>
      <c r="M9" s="15">
        <v>1</v>
      </c>
      <c r="N9" s="22">
        <v>1</v>
      </c>
      <c r="O9" s="69"/>
      <c r="P9" s="66"/>
      <c r="Q9" s="66"/>
      <c r="R9" s="66"/>
      <c r="S9" s="15" t="s">
        <v>0</v>
      </c>
      <c r="T9" s="72" t="s">
        <v>114</v>
      </c>
      <c r="U9" s="73">
        <f>SUM(L20,L22:L23,L28,L10:L11,L14)</f>
        <v>24</v>
      </c>
      <c r="V9" s="66"/>
      <c r="W9" s="90" t="s">
        <v>142</v>
      </c>
      <c r="X9" s="73">
        <v>6</v>
      </c>
      <c r="Z9" s="1"/>
      <c r="AA9" s="1"/>
    </row>
    <row r="10" spans="1:27" x14ac:dyDescent="0.25">
      <c r="A10" s="6" t="s">
        <v>11</v>
      </c>
      <c r="B10" s="7" t="s">
        <v>0</v>
      </c>
      <c r="C10" s="15">
        <v>4</v>
      </c>
      <c r="D10" s="8">
        <v>1</v>
      </c>
      <c r="E10" s="15">
        <v>2</v>
      </c>
      <c r="F10" s="54"/>
      <c r="G10" s="15"/>
      <c r="H10" s="15" t="s">
        <v>94</v>
      </c>
      <c r="I10" s="13"/>
      <c r="J10" s="14" t="s">
        <v>149</v>
      </c>
      <c r="K10" s="25" t="s">
        <v>0</v>
      </c>
      <c r="L10" s="15">
        <v>4</v>
      </c>
      <c r="M10" s="15">
        <v>2</v>
      </c>
      <c r="N10" s="22">
        <v>3</v>
      </c>
      <c r="O10" s="69"/>
      <c r="P10" s="66"/>
      <c r="Q10" s="66"/>
      <c r="R10" s="66"/>
      <c r="S10" s="31" t="s">
        <v>109</v>
      </c>
      <c r="T10" s="75" t="s">
        <v>115</v>
      </c>
      <c r="U10" s="73"/>
      <c r="V10" s="66"/>
      <c r="W10" s="73" t="s">
        <v>123</v>
      </c>
      <c r="X10" s="73">
        <v>18</v>
      </c>
      <c r="Z10" s="1"/>
      <c r="AA10" s="1"/>
    </row>
    <row r="11" spans="1:27" ht="51" x14ac:dyDescent="0.25">
      <c r="A11" s="6" t="s">
        <v>39</v>
      </c>
      <c r="B11" s="7" t="s">
        <v>107</v>
      </c>
      <c r="C11" s="7">
        <v>9</v>
      </c>
      <c r="D11" s="15">
        <v>1</v>
      </c>
      <c r="E11" s="8">
        <v>2</v>
      </c>
      <c r="F11" s="54"/>
      <c r="G11" s="15"/>
      <c r="H11" s="15" t="s">
        <v>94</v>
      </c>
      <c r="I11" s="13"/>
      <c r="J11" s="14" t="s">
        <v>152</v>
      </c>
      <c r="K11" s="25" t="s">
        <v>0</v>
      </c>
      <c r="L11" s="15">
        <v>3</v>
      </c>
      <c r="M11" s="15">
        <v>2</v>
      </c>
      <c r="N11" s="22">
        <v>3</v>
      </c>
      <c r="O11" s="69"/>
      <c r="P11" s="66"/>
      <c r="Q11" s="66"/>
      <c r="R11" s="66"/>
      <c r="S11" s="31" t="s">
        <v>2</v>
      </c>
      <c r="T11" s="75" t="s">
        <v>116</v>
      </c>
      <c r="U11" s="73"/>
      <c r="V11" s="66"/>
      <c r="W11" s="73" t="s">
        <v>125</v>
      </c>
      <c r="X11" s="73">
        <v>24</v>
      </c>
      <c r="Z11" s="1" t="s">
        <v>125</v>
      </c>
      <c r="AA11" s="1">
        <v>36</v>
      </c>
    </row>
    <row r="12" spans="1:27" x14ac:dyDescent="0.25">
      <c r="A12" s="6"/>
      <c r="B12" s="7"/>
      <c r="C12" s="8"/>
      <c r="D12" s="17"/>
      <c r="E12" s="15"/>
      <c r="F12" s="55"/>
      <c r="G12" s="15" t="s">
        <v>94</v>
      </c>
      <c r="H12" s="15" t="s">
        <v>94</v>
      </c>
      <c r="I12" s="13"/>
      <c r="J12" s="66"/>
      <c r="K12" s="66"/>
      <c r="L12" s="66"/>
      <c r="M12" s="66"/>
      <c r="N12" s="66"/>
      <c r="O12" s="13"/>
      <c r="P12" s="66"/>
      <c r="Q12" s="66"/>
      <c r="R12" s="66"/>
      <c r="S12" s="31" t="s">
        <v>110</v>
      </c>
      <c r="T12" s="72" t="s">
        <v>117</v>
      </c>
      <c r="U12" s="73"/>
      <c r="V12" s="66"/>
      <c r="W12" s="73" t="s">
        <v>126</v>
      </c>
      <c r="X12" s="73">
        <v>24</v>
      </c>
      <c r="Z12" s="1" t="s">
        <v>126</v>
      </c>
      <c r="AA12" s="1">
        <v>24</v>
      </c>
    </row>
    <row r="13" spans="1:27" x14ac:dyDescent="0.25">
      <c r="A13" s="59" t="s">
        <v>100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47"/>
      <c r="O13" s="13"/>
      <c r="P13" s="66"/>
      <c r="Q13" s="66"/>
      <c r="R13" s="66"/>
      <c r="S13" s="31" t="s">
        <v>112</v>
      </c>
      <c r="T13" s="75" t="s">
        <v>120</v>
      </c>
      <c r="U13" s="73">
        <v>5</v>
      </c>
      <c r="V13" s="66"/>
      <c r="W13" s="73" t="s">
        <v>127</v>
      </c>
      <c r="X13" s="73">
        <v>6</v>
      </c>
      <c r="Z13" s="1" t="s">
        <v>127</v>
      </c>
      <c r="AA13" s="1">
        <v>6</v>
      </c>
    </row>
    <row r="14" spans="1:27" ht="30" x14ac:dyDescent="0.25">
      <c r="A14" s="6"/>
      <c r="B14" s="7"/>
      <c r="C14" s="15"/>
      <c r="D14" s="17"/>
      <c r="E14" s="15"/>
      <c r="F14" s="53">
        <f>SUM(C14:C16)</f>
        <v>6</v>
      </c>
      <c r="G14" s="15" t="s">
        <v>94</v>
      </c>
      <c r="H14" s="15"/>
      <c r="I14" s="13"/>
      <c r="J14" s="14" t="s">
        <v>76</v>
      </c>
      <c r="K14" s="25" t="s">
        <v>0</v>
      </c>
      <c r="L14" s="15">
        <v>4</v>
      </c>
      <c r="M14" s="15">
        <v>1</v>
      </c>
      <c r="N14" s="22">
        <v>2</v>
      </c>
      <c r="O14" s="69">
        <f>SUM(L14:L17)</f>
        <v>15</v>
      </c>
      <c r="P14" s="66"/>
      <c r="Q14" s="66"/>
      <c r="R14" s="66"/>
      <c r="S14" s="77" t="s">
        <v>129</v>
      </c>
      <c r="T14" s="91" t="s">
        <v>130</v>
      </c>
      <c r="U14" s="73">
        <v>2</v>
      </c>
      <c r="V14" s="66"/>
      <c r="W14" s="66"/>
      <c r="X14" s="66"/>
      <c r="AA14">
        <f>SUM(AA7:AA13)</f>
        <v>120</v>
      </c>
    </row>
    <row r="15" spans="1:27" ht="25.5" x14ac:dyDescent="0.25">
      <c r="A15" s="6"/>
      <c r="B15" s="7"/>
      <c r="C15" s="15"/>
      <c r="D15" s="17"/>
      <c r="E15" s="15"/>
      <c r="F15" s="54"/>
      <c r="G15" s="15" t="s">
        <v>94</v>
      </c>
      <c r="H15" s="15" t="s">
        <v>94</v>
      </c>
      <c r="I15" s="13"/>
      <c r="J15" s="14" t="s">
        <v>78</v>
      </c>
      <c r="K15" s="31" t="s">
        <v>107</v>
      </c>
      <c r="L15" s="15">
        <v>4</v>
      </c>
      <c r="M15" s="15">
        <v>1</v>
      </c>
      <c r="N15" s="22">
        <v>2</v>
      </c>
      <c r="O15" s="69"/>
      <c r="P15" s="66"/>
      <c r="Q15" s="66"/>
      <c r="R15" s="66"/>
      <c r="S15" s="33" t="s">
        <v>128</v>
      </c>
      <c r="T15" s="72" t="s">
        <v>131</v>
      </c>
      <c r="U15" s="73">
        <v>3</v>
      </c>
      <c r="V15" s="66"/>
      <c r="W15" s="66"/>
      <c r="X15" s="66"/>
    </row>
    <row r="16" spans="1:27" x14ac:dyDescent="0.25">
      <c r="A16" s="6" t="s">
        <v>160</v>
      </c>
      <c r="B16" s="68" t="s">
        <v>107</v>
      </c>
      <c r="C16" s="15">
        <v>6</v>
      </c>
      <c r="D16" s="8">
        <v>2</v>
      </c>
      <c r="E16" s="15">
        <v>1</v>
      </c>
      <c r="F16" s="55"/>
      <c r="G16" s="15" t="s">
        <v>94</v>
      </c>
      <c r="H16" s="15"/>
      <c r="I16" s="13"/>
      <c r="J16" s="14" t="s">
        <v>79</v>
      </c>
      <c r="K16" s="31" t="s">
        <v>107</v>
      </c>
      <c r="L16" s="15">
        <v>4</v>
      </c>
      <c r="M16" s="15">
        <v>1</v>
      </c>
      <c r="N16" s="22">
        <v>2</v>
      </c>
      <c r="O16" s="69"/>
      <c r="P16" s="66"/>
      <c r="Q16" s="66"/>
      <c r="R16" s="66"/>
      <c r="S16" s="33" t="s">
        <v>132</v>
      </c>
      <c r="T16" s="72" t="s">
        <v>133</v>
      </c>
      <c r="U16" s="73"/>
      <c r="V16" s="66"/>
      <c r="W16" s="66"/>
      <c r="X16" s="66"/>
    </row>
    <row r="17" spans="1:2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4" t="s">
        <v>83</v>
      </c>
      <c r="K17" s="31" t="s">
        <v>107</v>
      </c>
      <c r="L17" s="15">
        <v>3</v>
      </c>
      <c r="M17" s="15">
        <v>1</v>
      </c>
      <c r="N17" s="22">
        <v>1</v>
      </c>
      <c r="O17" s="69"/>
      <c r="P17" s="66"/>
      <c r="Q17" s="66"/>
      <c r="R17" s="66"/>
      <c r="S17" s="66"/>
      <c r="T17" s="66"/>
      <c r="U17" s="73">
        <f>SUM(U6:U16)</f>
        <v>111</v>
      </c>
      <c r="V17" s="66"/>
      <c r="W17" s="66"/>
      <c r="X17" s="66"/>
    </row>
    <row r="18" spans="1:26" x14ac:dyDescent="0.25">
      <c r="A18" s="59" t="s">
        <v>101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47"/>
      <c r="O18" s="13"/>
      <c r="P18" s="66"/>
      <c r="Q18" s="66"/>
      <c r="R18" s="66"/>
      <c r="S18" s="66"/>
      <c r="T18" s="66"/>
      <c r="U18" s="66"/>
      <c r="V18" s="66"/>
      <c r="W18" s="66"/>
      <c r="X18" s="66"/>
    </row>
    <row r="19" spans="1:26" x14ac:dyDescent="0.25">
      <c r="A19" s="21" t="s">
        <v>6</v>
      </c>
      <c r="B19" s="68" t="s">
        <v>107</v>
      </c>
      <c r="C19" s="16">
        <v>6</v>
      </c>
      <c r="D19" s="16">
        <v>1</v>
      </c>
      <c r="E19" s="16">
        <v>1</v>
      </c>
      <c r="F19" s="53">
        <f>SUM(C19:C22)</f>
        <v>20</v>
      </c>
      <c r="G19" s="15" t="s">
        <v>94</v>
      </c>
      <c r="H19" s="15" t="s">
        <v>94</v>
      </c>
      <c r="I19" s="13"/>
      <c r="J19" s="14" t="s">
        <v>101</v>
      </c>
      <c r="K19" s="31" t="s">
        <v>107</v>
      </c>
      <c r="L19" s="15">
        <v>3</v>
      </c>
      <c r="M19" s="15">
        <v>1</v>
      </c>
      <c r="N19" s="22">
        <v>2</v>
      </c>
      <c r="O19" s="69">
        <f>SUM(L19:L23)</f>
        <v>15</v>
      </c>
      <c r="P19" s="66"/>
      <c r="Q19" s="66"/>
      <c r="R19" s="66"/>
      <c r="S19" s="66"/>
      <c r="T19" s="66"/>
      <c r="U19" s="66"/>
      <c r="V19" s="66"/>
      <c r="W19" s="66"/>
      <c r="X19" s="66"/>
    </row>
    <row r="20" spans="1:26" x14ac:dyDescent="0.25">
      <c r="A20" s="6" t="s">
        <v>10</v>
      </c>
      <c r="B20" s="7" t="s">
        <v>0</v>
      </c>
      <c r="C20" s="15">
        <v>6</v>
      </c>
      <c r="D20" s="17" t="s">
        <v>33</v>
      </c>
      <c r="E20" s="15">
        <v>1</v>
      </c>
      <c r="F20" s="54"/>
      <c r="G20" s="15" t="s">
        <v>94</v>
      </c>
      <c r="H20" s="15"/>
      <c r="I20" s="13"/>
      <c r="J20" s="14" t="s">
        <v>44</v>
      </c>
      <c r="K20" s="25" t="s">
        <v>0</v>
      </c>
      <c r="L20" s="15">
        <v>2</v>
      </c>
      <c r="M20" s="15">
        <v>1</v>
      </c>
      <c r="N20" s="22">
        <v>1</v>
      </c>
      <c r="O20" s="69"/>
      <c r="P20" s="66"/>
      <c r="Q20" s="66"/>
      <c r="R20" s="66"/>
      <c r="S20" s="66"/>
      <c r="T20" s="78" t="s">
        <v>138</v>
      </c>
      <c r="U20" s="73"/>
      <c r="V20" s="66"/>
      <c r="W20" s="62"/>
      <c r="X20" s="66"/>
      <c r="Z20" s="43"/>
    </row>
    <row r="21" spans="1:26" x14ac:dyDescent="0.25">
      <c r="A21" s="6" t="s">
        <v>11</v>
      </c>
      <c r="B21" s="7" t="s">
        <v>0</v>
      </c>
      <c r="C21" s="15">
        <v>2</v>
      </c>
      <c r="D21" s="8">
        <v>1</v>
      </c>
      <c r="E21" s="15">
        <v>2</v>
      </c>
      <c r="F21" s="54"/>
      <c r="G21" s="15" t="s">
        <v>94</v>
      </c>
      <c r="H21" s="15"/>
      <c r="I21" s="13"/>
      <c r="J21" s="14" t="s">
        <v>53</v>
      </c>
      <c r="K21" s="31" t="s">
        <v>107</v>
      </c>
      <c r="L21" s="15">
        <v>2</v>
      </c>
      <c r="M21" s="15">
        <v>1</v>
      </c>
      <c r="N21" s="22">
        <v>2</v>
      </c>
      <c r="O21" s="69"/>
      <c r="P21" s="66"/>
      <c r="Q21" s="66"/>
      <c r="R21" s="66"/>
      <c r="S21" s="66"/>
      <c r="T21" s="73" t="s">
        <v>122</v>
      </c>
      <c r="U21" s="73">
        <f>SUM(U7:U8)</f>
        <v>7</v>
      </c>
      <c r="V21" s="66"/>
      <c r="W21" s="62"/>
      <c r="X21" s="66"/>
      <c r="Z21" s="43"/>
    </row>
    <row r="22" spans="1:26" x14ac:dyDescent="0.25">
      <c r="A22" s="6" t="s">
        <v>12</v>
      </c>
      <c r="B22" s="7" t="s">
        <v>107</v>
      </c>
      <c r="C22" s="15">
        <v>6</v>
      </c>
      <c r="D22" s="8">
        <v>1</v>
      </c>
      <c r="E22" s="8">
        <v>2</v>
      </c>
      <c r="F22" s="55"/>
      <c r="G22" s="15" t="s">
        <v>94</v>
      </c>
      <c r="H22" s="15"/>
      <c r="I22" s="13"/>
      <c r="J22" s="14" t="s">
        <v>77</v>
      </c>
      <c r="K22" s="25" t="s">
        <v>0</v>
      </c>
      <c r="L22" s="15">
        <v>4</v>
      </c>
      <c r="M22" s="15">
        <v>1</v>
      </c>
      <c r="N22" s="22">
        <v>2</v>
      </c>
      <c r="O22" s="69"/>
      <c r="P22" s="66"/>
      <c r="Q22" s="66"/>
      <c r="R22" s="66"/>
      <c r="S22" s="66"/>
      <c r="T22" s="73" t="s">
        <v>123</v>
      </c>
      <c r="U22" s="73">
        <f>SUM(U6,U9)</f>
        <v>94</v>
      </c>
      <c r="V22" s="66"/>
      <c r="W22" s="62"/>
      <c r="X22" s="66"/>
      <c r="Z22" s="43"/>
    </row>
    <row r="23" spans="1:26" x14ac:dyDescent="0.25">
      <c r="A23" s="13" t="s">
        <v>161</v>
      </c>
      <c r="B23" s="7" t="s">
        <v>0</v>
      </c>
      <c r="C23" s="15">
        <v>6</v>
      </c>
      <c r="D23" s="15">
        <v>1</v>
      </c>
      <c r="E23" s="15">
        <v>1</v>
      </c>
      <c r="F23" s="13"/>
      <c r="G23" s="13"/>
      <c r="H23" s="13"/>
      <c r="I23" s="13"/>
      <c r="J23" s="14" t="s">
        <v>81</v>
      </c>
      <c r="K23" s="25" t="s">
        <v>0</v>
      </c>
      <c r="L23" s="15">
        <v>4</v>
      </c>
      <c r="M23" s="15">
        <v>1</v>
      </c>
      <c r="N23" s="22">
        <v>2</v>
      </c>
      <c r="O23" s="69"/>
      <c r="P23" s="66"/>
      <c r="Q23" s="66"/>
      <c r="R23" s="66"/>
      <c r="S23" s="66"/>
      <c r="T23" s="73" t="s">
        <v>139</v>
      </c>
      <c r="U23" s="73">
        <f>SUM(U13:U15)</f>
        <v>10</v>
      </c>
      <c r="V23" s="66"/>
      <c r="W23" s="62"/>
      <c r="X23" s="66"/>
      <c r="Z23" s="43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5"/>
      <c r="L24" s="13"/>
      <c r="M24" s="13"/>
      <c r="N24" s="23"/>
      <c r="O24" s="13"/>
      <c r="P24" s="66"/>
      <c r="Q24" s="66"/>
      <c r="R24" s="66"/>
      <c r="S24" s="66"/>
      <c r="T24" s="66"/>
      <c r="U24" s="66"/>
      <c r="V24" s="66"/>
      <c r="W24" s="66"/>
      <c r="X24" s="66"/>
    </row>
    <row r="25" spans="1:26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7"/>
      <c r="O25" s="13"/>
      <c r="P25" s="66"/>
      <c r="Q25" s="66"/>
      <c r="R25" s="66"/>
      <c r="S25" s="66"/>
      <c r="T25" s="66"/>
      <c r="U25" s="66"/>
      <c r="V25" s="66"/>
      <c r="W25" s="66"/>
      <c r="X25" s="66"/>
    </row>
    <row r="26" spans="1:26" ht="25.5" x14ac:dyDescent="0.25">
      <c r="A26" s="6"/>
      <c r="B26" s="7"/>
      <c r="C26" s="15"/>
      <c r="D26" s="8"/>
      <c r="E26" s="15"/>
      <c r="F26" s="53">
        <f>SUM(C26:C33)</f>
        <v>0</v>
      </c>
      <c r="G26" s="15" t="s">
        <v>94</v>
      </c>
      <c r="H26" s="15" t="s">
        <v>94</v>
      </c>
      <c r="I26" s="13"/>
      <c r="J26" s="14" t="s">
        <v>153</v>
      </c>
      <c r="K26" s="31" t="s">
        <v>107</v>
      </c>
      <c r="L26" s="15">
        <v>3</v>
      </c>
      <c r="M26" s="15">
        <v>2</v>
      </c>
      <c r="N26" s="22">
        <v>3</v>
      </c>
      <c r="O26" s="69">
        <f>SUM(L26:L33)</f>
        <v>29</v>
      </c>
      <c r="P26" s="66"/>
      <c r="Q26" s="66"/>
      <c r="R26" s="66"/>
      <c r="S26" s="66"/>
      <c r="T26" s="66"/>
      <c r="U26" s="66"/>
      <c r="V26" s="66"/>
      <c r="W26" s="66"/>
      <c r="X26" s="66"/>
    </row>
    <row r="27" spans="1:26" ht="25.5" x14ac:dyDescent="0.25">
      <c r="A27" s="6"/>
      <c r="B27" s="7"/>
      <c r="C27" s="15"/>
      <c r="D27" s="15"/>
      <c r="E27" s="15"/>
      <c r="F27" s="54"/>
      <c r="G27" s="15" t="s">
        <v>94</v>
      </c>
      <c r="H27" s="15" t="s">
        <v>94</v>
      </c>
      <c r="I27" s="13"/>
      <c r="J27" s="14" t="s">
        <v>154</v>
      </c>
      <c r="K27" s="31" t="s">
        <v>107</v>
      </c>
      <c r="L27" s="15">
        <v>3</v>
      </c>
      <c r="M27" s="15">
        <v>1</v>
      </c>
      <c r="N27" s="22">
        <v>2</v>
      </c>
      <c r="O27" s="69"/>
      <c r="P27" s="66"/>
      <c r="Q27" s="66"/>
      <c r="R27" s="66"/>
      <c r="S27" s="66"/>
      <c r="T27" s="66"/>
      <c r="U27" s="66"/>
      <c r="V27" s="66"/>
      <c r="W27" s="66"/>
      <c r="X27" s="66"/>
    </row>
    <row r="28" spans="1:26" x14ac:dyDescent="0.25">
      <c r="A28" s="6"/>
      <c r="B28" s="7"/>
      <c r="C28" s="15"/>
      <c r="D28" s="17"/>
      <c r="E28" s="15"/>
      <c r="F28" s="54"/>
      <c r="G28" s="15" t="s">
        <v>94</v>
      </c>
      <c r="H28" s="15" t="s">
        <v>94</v>
      </c>
      <c r="I28" s="13"/>
      <c r="J28" s="14" t="s">
        <v>155</v>
      </c>
      <c r="K28" s="25" t="s">
        <v>0</v>
      </c>
      <c r="L28" s="15">
        <v>3</v>
      </c>
      <c r="M28" s="15">
        <v>2</v>
      </c>
      <c r="N28" s="22">
        <v>3</v>
      </c>
      <c r="O28" s="69"/>
      <c r="P28" s="66"/>
      <c r="Q28" s="66"/>
      <c r="R28" s="66"/>
      <c r="S28" s="66"/>
      <c r="T28" s="66"/>
      <c r="U28" s="66"/>
      <c r="V28" s="66"/>
      <c r="W28" s="66"/>
      <c r="X28" s="66"/>
    </row>
    <row r="29" spans="1:26" ht="25.5" x14ac:dyDescent="0.25">
      <c r="A29" s="6"/>
      <c r="B29" s="7"/>
      <c r="C29" s="15"/>
      <c r="D29" s="17"/>
      <c r="E29" s="15"/>
      <c r="F29" s="54"/>
      <c r="G29" s="15" t="s">
        <v>143</v>
      </c>
      <c r="H29" s="15" t="s">
        <v>94</v>
      </c>
      <c r="I29" s="13"/>
      <c r="J29" s="14" t="s">
        <v>71</v>
      </c>
      <c r="K29" s="31" t="s">
        <v>107</v>
      </c>
      <c r="L29" s="15">
        <v>5</v>
      </c>
      <c r="M29" s="15">
        <v>1</v>
      </c>
      <c r="N29" s="22">
        <v>1</v>
      </c>
      <c r="O29" s="69"/>
      <c r="P29" s="66"/>
      <c r="Q29" s="66"/>
      <c r="R29" s="66"/>
      <c r="S29" s="66"/>
      <c r="T29" s="66"/>
      <c r="U29" s="66"/>
      <c r="V29" s="66"/>
      <c r="W29" s="66"/>
      <c r="X29" s="66"/>
    </row>
    <row r="30" spans="1:26" ht="27.75" customHeight="1" x14ac:dyDescent="0.25">
      <c r="A30" s="6"/>
      <c r="B30" s="7"/>
      <c r="C30" s="15"/>
      <c r="D30" s="17"/>
      <c r="E30" s="15"/>
      <c r="F30" s="54"/>
      <c r="G30" s="15" t="s">
        <v>94</v>
      </c>
      <c r="H30" s="15" t="s">
        <v>94</v>
      </c>
      <c r="I30" s="13"/>
      <c r="J30" s="92" t="s">
        <v>156</v>
      </c>
      <c r="K30" s="25"/>
      <c r="L30" s="15">
        <v>6</v>
      </c>
      <c r="M30" s="15">
        <v>1</v>
      </c>
      <c r="N30" s="22">
        <v>1</v>
      </c>
      <c r="O30" s="69"/>
      <c r="P30" s="66"/>
      <c r="Q30" s="66"/>
      <c r="R30" s="66"/>
      <c r="S30" s="66"/>
      <c r="T30" s="66"/>
      <c r="U30" s="66"/>
      <c r="V30" s="66"/>
      <c r="W30" s="66"/>
      <c r="X30" s="66"/>
    </row>
    <row r="31" spans="1:26" x14ac:dyDescent="0.25">
      <c r="A31" s="6"/>
      <c r="B31" s="7"/>
      <c r="C31" s="15"/>
      <c r="D31" s="17"/>
      <c r="E31" s="15"/>
      <c r="F31" s="54"/>
      <c r="G31" s="15" t="s">
        <v>144</v>
      </c>
      <c r="H31" s="15" t="s">
        <v>94</v>
      </c>
      <c r="I31" s="13"/>
      <c r="J31" s="14" t="s">
        <v>157</v>
      </c>
      <c r="K31" s="25"/>
      <c r="L31" s="15">
        <v>3</v>
      </c>
      <c r="M31" s="15">
        <v>2</v>
      </c>
      <c r="N31" s="22">
        <v>3</v>
      </c>
      <c r="O31" s="69"/>
      <c r="P31" s="66"/>
      <c r="Q31" s="66"/>
      <c r="R31" s="66"/>
      <c r="S31" s="66"/>
      <c r="T31" s="66"/>
      <c r="U31" s="66"/>
      <c r="V31" s="66"/>
      <c r="W31" s="66"/>
      <c r="X31" s="66"/>
    </row>
    <row r="32" spans="1:26" x14ac:dyDescent="0.25">
      <c r="A32" s="6"/>
      <c r="B32" s="7"/>
      <c r="C32" s="15"/>
      <c r="D32" s="15"/>
      <c r="E32" s="15"/>
      <c r="F32" s="54"/>
      <c r="G32" s="15" t="s">
        <v>94</v>
      </c>
      <c r="H32" s="15" t="s">
        <v>94</v>
      </c>
      <c r="I32" s="13"/>
      <c r="J32" s="14" t="s">
        <v>158</v>
      </c>
      <c r="K32" s="25"/>
      <c r="L32" s="15">
        <v>3</v>
      </c>
      <c r="M32" s="15">
        <v>2</v>
      </c>
      <c r="N32" s="22">
        <v>3</v>
      </c>
      <c r="O32" s="53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39" x14ac:dyDescent="0.25">
      <c r="A33" s="6"/>
      <c r="B33" s="7"/>
      <c r="C33" s="16"/>
      <c r="D33" s="17"/>
      <c r="E33" s="15"/>
      <c r="F33" s="55"/>
      <c r="G33" s="15" t="s">
        <v>94</v>
      </c>
      <c r="H33" s="15" t="s">
        <v>94</v>
      </c>
      <c r="I33" s="13"/>
      <c r="J33" s="93" t="s">
        <v>159</v>
      </c>
      <c r="K33" s="73"/>
      <c r="L33" s="73">
        <v>3</v>
      </c>
      <c r="M33" s="73">
        <v>1</v>
      </c>
      <c r="N33" s="94">
        <v>2</v>
      </c>
      <c r="O33" s="95"/>
      <c r="P33" s="66"/>
      <c r="Q33" s="66"/>
      <c r="R33" s="66"/>
      <c r="S33" s="66"/>
      <c r="T33" s="66"/>
      <c r="U33" s="66"/>
      <c r="V33" s="66"/>
      <c r="W33" s="66"/>
      <c r="X33" s="66"/>
    </row>
    <row r="34" spans="1:24" x14ac:dyDescent="0.25">
      <c r="A34" s="59" t="s">
        <v>92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47"/>
      <c r="O34" s="95"/>
      <c r="P34" s="66"/>
      <c r="Q34" s="66"/>
      <c r="R34" s="66"/>
      <c r="S34" s="66"/>
      <c r="T34" s="66"/>
      <c r="U34" s="66"/>
      <c r="V34" s="66"/>
      <c r="W34" s="66"/>
      <c r="X34" s="66"/>
    </row>
    <row r="35" spans="1:24" x14ac:dyDescent="0.25">
      <c r="A35" s="6" t="s">
        <v>31</v>
      </c>
      <c r="B35" s="7" t="s">
        <v>112</v>
      </c>
      <c r="C35" s="8">
        <v>6</v>
      </c>
      <c r="D35" s="17" t="s">
        <v>33</v>
      </c>
      <c r="E35" s="17" t="s">
        <v>33</v>
      </c>
      <c r="F35" s="18">
        <f>SUM(C35)</f>
        <v>6</v>
      </c>
      <c r="G35" s="15" t="s">
        <v>94</v>
      </c>
      <c r="H35" s="15"/>
      <c r="I35" s="13"/>
      <c r="J35" s="14" t="s">
        <v>52</v>
      </c>
      <c r="K35" s="7" t="s">
        <v>112</v>
      </c>
      <c r="L35" s="13">
        <v>6</v>
      </c>
      <c r="M35" s="13">
        <v>1</v>
      </c>
      <c r="N35" s="23" t="s">
        <v>62</v>
      </c>
      <c r="O35" s="15">
        <v>6</v>
      </c>
      <c r="P35" s="66"/>
      <c r="Q35" s="66"/>
      <c r="R35" s="66"/>
      <c r="S35" s="66"/>
      <c r="T35" s="66"/>
      <c r="U35" s="66"/>
      <c r="V35" s="66"/>
      <c r="W35" s="66"/>
      <c r="X35" s="66"/>
    </row>
    <row r="36" spans="1:24" x14ac:dyDescent="0.25">
      <c r="A36" s="59" t="s">
        <v>91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7"/>
      <c r="O36" s="13"/>
      <c r="P36" s="66"/>
      <c r="Q36" s="66"/>
      <c r="R36" s="66"/>
      <c r="S36" s="66"/>
      <c r="T36" s="66"/>
      <c r="U36" s="66"/>
      <c r="V36" s="66"/>
      <c r="W36" s="66"/>
      <c r="X36" s="66"/>
    </row>
    <row r="37" spans="1:24" ht="25.5" x14ac:dyDescent="0.25">
      <c r="A37" s="6" t="s">
        <v>28</v>
      </c>
      <c r="B37" s="7" t="s">
        <v>111</v>
      </c>
      <c r="C37" s="8">
        <v>6</v>
      </c>
      <c r="D37" s="17" t="s">
        <v>33</v>
      </c>
      <c r="E37" s="17" t="s">
        <v>33</v>
      </c>
      <c r="F37" s="53">
        <f>SUM(C37:C38)</f>
        <v>18</v>
      </c>
      <c r="G37" s="15" t="s">
        <v>94</v>
      </c>
      <c r="H37" s="15" t="s">
        <v>94</v>
      </c>
      <c r="I37" s="13"/>
      <c r="J37" s="19" t="s">
        <v>65</v>
      </c>
      <c r="K37" s="7" t="s">
        <v>111</v>
      </c>
      <c r="L37" s="20">
        <v>36</v>
      </c>
      <c r="M37" s="15">
        <v>2</v>
      </c>
      <c r="N37" s="22" t="s">
        <v>62</v>
      </c>
      <c r="O37" s="69">
        <f>SUM(L37:L39)</f>
        <v>43</v>
      </c>
      <c r="P37" s="66"/>
      <c r="Q37" s="66"/>
      <c r="R37" s="66"/>
      <c r="S37" s="66"/>
      <c r="T37" s="66"/>
      <c r="U37" s="66"/>
      <c r="V37" s="66"/>
      <c r="W37" s="66"/>
      <c r="X37" s="66"/>
    </row>
    <row r="38" spans="1:24" ht="25.5" x14ac:dyDescent="0.25">
      <c r="A38" s="6" t="s">
        <v>29</v>
      </c>
      <c r="B38" s="7" t="s">
        <v>111</v>
      </c>
      <c r="C38" s="8">
        <v>12</v>
      </c>
      <c r="D38" s="17" t="s">
        <v>33</v>
      </c>
      <c r="E38" s="17" t="s">
        <v>33</v>
      </c>
      <c r="F38" s="55"/>
      <c r="G38" s="15" t="s">
        <v>94</v>
      </c>
      <c r="H38" s="15" t="s">
        <v>94</v>
      </c>
      <c r="I38" s="13"/>
      <c r="J38" s="13" t="s">
        <v>63</v>
      </c>
      <c r="K38" s="7" t="s">
        <v>111</v>
      </c>
      <c r="L38" s="15">
        <v>3</v>
      </c>
      <c r="M38" s="15">
        <v>2</v>
      </c>
      <c r="N38" s="22">
        <v>1</v>
      </c>
      <c r="O38" s="69"/>
      <c r="P38" s="66"/>
      <c r="Q38" s="66"/>
      <c r="R38" s="66"/>
      <c r="S38" s="66"/>
      <c r="T38" s="66"/>
      <c r="U38" s="66"/>
      <c r="V38" s="66"/>
      <c r="W38" s="66"/>
      <c r="X38" s="66"/>
    </row>
    <row r="39" spans="1:24" ht="25.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 t="s">
        <v>51</v>
      </c>
      <c r="K39" s="7" t="s">
        <v>111</v>
      </c>
      <c r="L39" s="15">
        <v>4</v>
      </c>
      <c r="M39" s="15">
        <v>1</v>
      </c>
      <c r="N39" s="22" t="s">
        <v>62</v>
      </c>
      <c r="O39" s="69"/>
      <c r="P39" s="66"/>
      <c r="Q39" s="66"/>
      <c r="R39" s="66"/>
      <c r="S39" s="66"/>
      <c r="T39" s="66"/>
      <c r="U39" s="66"/>
      <c r="V39" s="66"/>
      <c r="W39" s="66"/>
      <c r="X39" s="66"/>
    </row>
    <row r="40" spans="1:24" x14ac:dyDescent="0.25">
      <c r="A40" s="59" t="s">
        <v>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47"/>
      <c r="O40" s="13"/>
      <c r="P40" s="66"/>
      <c r="Q40" s="66"/>
      <c r="R40" s="66"/>
      <c r="S40" s="66"/>
      <c r="T40" s="66"/>
      <c r="U40" s="66"/>
      <c r="V40" s="66"/>
      <c r="W40" s="66"/>
      <c r="X40" s="66"/>
    </row>
    <row r="41" spans="1:24" x14ac:dyDescent="0.25">
      <c r="A41" s="6" t="s">
        <v>34</v>
      </c>
      <c r="B41" s="6"/>
      <c r="C41" s="8">
        <v>24</v>
      </c>
      <c r="D41" s="13"/>
      <c r="E41" s="13"/>
      <c r="F41" s="53">
        <f>SUM(C41:C42)</f>
        <v>30</v>
      </c>
      <c r="G41" s="15" t="s">
        <v>94</v>
      </c>
      <c r="H41" s="15" t="s">
        <v>94</v>
      </c>
      <c r="I41" s="13"/>
      <c r="J41" s="19" t="s">
        <v>64</v>
      </c>
      <c r="K41" s="25"/>
      <c r="L41" s="20">
        <v>9</v>
      </c>
      <c r="M41" s="15">
        <v>2</v>
      </c>
      <c r="N41" s="22">
        <v>2</v>
      </c>
      <c r="O41" s="69">
        <f>SUM(L41:L43)</f>
        <v>21</v>
      </c>
      <c r="P41" s="66"/>
      <c r="Q41" s="66"/>
      <c r="R41" s="66"/>
      <c r="S41" s="66"/>
      <c r="T41" s="66"/>
      <c r="U41" s="66"/>
      <c r="V41" s="66"/>
      <c r="W41" s="66"/>
      <c r="X41" s="66"/>
    </row>
    <row r="42" spans="1:24" x14ac:dyDescent="0.25">
      <c r="A42" s="12" t="s">
        <v>35</v>
      </c>
      <c r="B42" s="12"/>
      <c r="C42" s="8">
        <v>6</v>
      </c>
      <c r="D42" s="13"/>
      <c r="E42" s="13"/>
      <c r="F42" s="55"/>
      <c r="G42" s="15" t="s">
        <v>94</v>
      </c>
      <c r="H42" s="15" t="s">
        <v>94</v>
      </c>
      <c r="I42" s="13"/>
      <c r="J42" s="19" t="s">
        <v>34</v>
      </c>
      <c r="K42" s="25"/>
      <c r="L42" s="15">
        <v>6</v>
      </c>
      <c r="M42" s="15">
        <v>2</v>
      </c>
      <c r="N42" s="22">
        <v>2</v>
      </c>
      <c r="O42" s="69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9" t="s">
        <v>35</v>
      </c>
      <c r="K43" s="25"/>
      <c r="L43" s="20">
        <v>6</v>
      </c>
      <c r="M43" s="15">
        <v>2</v>
      </c>
      <c r="N43" s="22">
        <v>1</v>
      </c>
      <c r="O43" s="69"/>
      <c r="P43" s="66"/>
      <c r="Q43" s="66"/>
      <c r="R43" s="66"/>
      <c r="S43" s="66"/>
      <c r="T43" s="66"/>
      <c r="U43" s="66"/>
      <c r="V43" s="66"/>
      <c r="W43" s="66"/>
      <c r="X43" s="66"/>
    </row>
    <row r="44" spans="1:24" x14ac:dyDescent="0.25">
      <c r="A44" s="66"/>
      <c r="B44" s="66"/>
      <c r="C44" s="66"/>
      <c r="D44" s="66"/>
      <c r="E44" s="66"/>
      <c r="F44" s="66">
        <f>SUM(F41,F37,F35,F26,F19:F24,F14:F17,F5)</f>
        <v>120</v>
      </c>
      <c r="G44" s="66"/>
      <c r="H44" s="66"/>
      <c r="I44" s="66"/>
      <c r="J44" s="66"/>
      <c r="K44" s="66"/>
      <c r="L44" s="66"/>
      <c r="M44" s="66"/>
      <c r="N44" s="66"/>
      <c r="O44" s="66">
        <f>SUM(O5:O43)</f>
        <v>148</v>
      </c>
      <c r="P44" s="66"/>
      <c r="Q44" s="66"/>
      <c r="R44" s="66"/>
      <c r="S44" s="66"/>
      <c r="T44" s="66"/>
      <c r="U44" s="66"/>
      <c r="V44" s="66"/>
      <c r="W44" s="66"/>
      <c r="X44" s="66"/>
    </row>
    <row r="45" spans="1:24" x14ac:dyDescent="0.25">
      <c r="A45" s="66"/>
      <c r="B45" s="9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1:2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</sheetData>
  <mergeCells count="24">
    <mergeCell ref="F19:F22"/>
    <mergeCell ref="O19:O23"/>
    <mergeCell ref="W20:W23"/>
    <mergeCell ref="G1:H1"/>
    <mergeCell ref="J1:O1"/>
    <mergeCell ref="A4:N4"/>
    <mergeCell ref="F5:F12"/>
    <mergeCell ref="O5:O11"/>
    <mergeCell ref="W6:X6"/>
    <mergeCell ref="Z6:AA6"/>
    <mergeCell ref="A13:N13"/>
    <mergeCell ref="F14:F16"/>
    <mergeCell ref="O14:O17"/>
    <mergeCell ref="A18:N18"/>
    <mergeCell ref="A40:N40"/>
    <mergeCell ref="F41:F42"/>
    <mergeCell ref="O41:O43"/>
    <mergeCell ref="A25:N25"/>
    <mergeCell ref="F26:F33"/>
    <mergeCell ref="O26:O32"/>
    <mergeCell ref="A34:N34"/>
    <mergeCell ref="A36:N36"/>
    <mergeCell ref="F37:F38"/>
    <mergeCell ref="O37:O39"/>
  </mergeCells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UNITN-USATU(IS)</vt:lpstr>
      <vt:lpstr>UNITN-USATU(CSSec)</vt:lpstr>
      <vt:lpstr>UNITN-USATU(Data analysis)</vt:lpstr>
    </vt:vector>
  </TitlesOfParts>
  <Company>University of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Virna Eccli</dc:creator>
  <cp:lastModifiedBy>Utente</cp:lastModifiedBy>
  <cp:lastPrinted>2019-09-10T14:02:37Z</cp:lastPrinted>
  <dcterms:created xsi:type="dcterms:W3CDTF">2013-10-15T10:42:58Z</dcterms:created>
  <dcterms:modified xsi:type="dcterms:W3CDTF">2020-05-26T08:41:43Z</dcterms:modified>
</cp:coreProperties>
</file>